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EPA KSR\™­MF14÷379…SoE_2015\™­EF15÷7853…SoE_2015_Drafts\™­SF15÷17599…Report_Drafts\Publishing Draft (Layout Versions)\figures\for_web\"/>
    </mc:Choice>
  </mc:AlternateContent>
  <bookViews>
    <workbookView xWindow="360" yWindow="120" windowWidth="19320" windowHeight="11640" activeTab="4"/>
  </bookViews>
  <sheets>
    <sheet name="Gwydir" sheetId="19" r:id="rId1"/>
    <sheet name="Namoi" sheetId="18" r:id="rId2"/>
    <sheet name="Macquarie" sheetId="17" r:id="rId3"/>
    <sheet name="Lachlan" sheetId="16" r:id="rId4"/>
    <sheet name="Murrumbidgee" sheetId="15" r:id="rId5"/>
    <sheet name="Figure_data" sheetId="8" r:id="rId6"/>
  </sheets>
  <calcPr calcId="152511"/>
</workbook>
</file>

<file path=xl/calcChain.xml><?xml version="1.0" encoding="utf-8"?>
<calcChain xmlns="http://schemas.openxmlformats.org/spreadsheetml/2006/main">
  <c r="AL35" i="8" l="1"/>
  <c r="AD35" i="8"/>
  <c r="V35" i="8"/>
  <c r="N35" i="8"/>
  <c r="F35" i="8"/>
  <c r="AL34" i="8"/>
  <c r="AL33" i="8"/>
  <c r="AL32" i="8"/>
  <c r="AL31" i="8"/>
  <c r="AL30" i="8"/>
  <c r="AL29" i="8"/>
  <c r="AL28" i="8"/>
  <c r="AL27" i="8"/>
  <c r="AL26" i="8"/>
  <c r="AL25" i="8"/>
  <c r="AL24" i="8"/>
  <c r="AL23" i="8"/>
  <c r="AL22" i="8"/>
  <c r="AL21" i="8"/>
  <c r="AL20" i="8"/>
  <c r="AD34" i="8"/>
  <c r="AD33" i="8"/>
  <c r="AD32" i="8"/>
  <c r="AD31" i="8"/>
  <c r="AD30" i="8"/>
  <c r="AD29" i="8"/>
  <c r="AD28" i="8"/>
  <c r="AD27" i="8"/>
  <c r="AD26" i="8"/>
  <c r="AD25" i="8"/>
  <c r="AD24" i="8"/>
  <c r="AD23" i="8"/>
  <c r="AD22" i="8"/>
  <c r="AD21" i="8"/>
  <c r="AD20" i="8"/>
  <c r="V34" i="8"/>
  <c r="V33" i="8"/>
  <c r="V32" i="8"/>
  <c r="V31" i="8"/>
  <c r="V30" i="8"/>
  <c r="V29" i="8"/>
  <c r="V28" i="8"/>
  <c r="V27" i="8"/>
  <c r="V26" i="8"/>
  <c r="V25" i="8"/>
  <c r="V24" i="8"/>
  <c r="V23" i="8"/>
  <c r="V22" i="8"/>
  <c r="V21" i="8"/>
  <c r="V20" i="8"/>
  <c r="N34" i="8"/>
  <c r="N33" i="8"/>
  <c r="N32" i="8"/>
  <c r="N31" i="8"/>
  <c r="N30" i="8"/>
  <c r="N29" i="8"/>
  <c r="N28" i="8"/>
  <c r="N27" i="8"/>
  <c r="N26" i="8"/>
  <c r="N25" i="8"/>
  <c r="N24" i="8"/>
  <c r="N23" i="8"/>
  <c r="N22" i="8"/>
  <c r="N21" i="8"/>
  <c r="N20" i="8"/>
  <c r="F34" i="8"/>
  <c r="F33" i="8"/>
  <c r="F32" i="8"/>
  <c r="F31" i="8"/>
  <c r="F30" i="8"/>
  <c r="F29" i="8"/>
  <c r="F28" i="8"/>
  <c r="F27" i="8"/>
  <c r="F26" i="8"/>
  <c r="F25" i="8"/>
  <c r="F24" i="8"/>
  <c r="F23" i="8"/>
  <c r="F22" i="8"/>
  <c r="F21" i="8"/>
  <c r="F20" i="8"/>
  <c r="AK33" i="8" l="1"/>
  <c r="AK34" i="8"/>
  <c r="AK32" i="8"/>
  <c r="AC33" i="8"/>
  <c r="AC34" i="8"/>
  <c r="AC32" i="8"/>
  <c r="U33" i="8"/>
  <c r="U34" i="8"/>
  <c r="U32" i="8"/>
  <c r="M33" i="8"/>
  <c r="M34" i="8"/>
  <c r="M32" i="8"/>
  <c r="E33" i="8"/>
  <c r="E34" i="8"/>
  <c r="E32" i="8"/>
</calcChain>
</file>

<file path=xl/sharedStrings.xml><?xml version="1.0" encoding="utf-8"?>
<sst xmlns="http://schemas.openxmlformats.org/spreadsheetml/2006/main" count="82" uniqueCount="45">
  <si>
    <t>Flow</t>
  </si>
  <si>
    <t>q20%</t>
  </si>
  <si>
    <t>q50%</t>
  </si>
  <si>
    <t>q80%</t>
  </si>
  <si>
    <t>Dry</t>
  </si>
  <si>
    <t>Median</t>
  </si>
  <si>
    <t>Wet</t>
  </si>
  <si>
    <t>1999–00</t>
  </si>
  <si>
    <t>2000–01</t>
  </si>
  <si>
    <t>2001–02</t>
  </si>
  <si>
    <t>2002–03</t>
  </si>
  <si>
    <t>2003–04</t>
  </si>
  <si>
    <t>2004–05</t>
  </si>
  <si>
    <t>2005–06</t>
  </si>
  <si>
    <t>2006–07</t>
  </si>
  <si>
    <t>2007–08</t>
  </si>
  <si>
    <t>2008–09</t>
  </si>
  <si>
    <t>2009–10</t>
  </si>
  <si>
    <t>2010–11</t>
  </si>
  <si>
    <t>Water remaining</t>
  </si>
  <si>
    <t>Water years</t>
  </si>
  <si>
    <t>Source:</t>
  </si>
  <si>
    <t>Notes:</t>
  </si>
  <si>
    <t>The data for each valley represents total water available and is taken from a representative gauging station downstream of major tributary inflows and upstream of major extractions.</t>
  </si>
  <si>
    <t>Wet, median and dry flow levels are sourced from long-term (110-year) hydrological modelling of conditions for water sharing plans.</t>
  </si>
  <si>
    <t>The typical dry year is the 80th percentile of total water available, the typical median year the 50th percentile and the typical wet year the 20th percentile. Percentile is the proportion of time the flow volume is equalled or exceeded.</t>
  </si>
  <si>
    <t>2011–12</t>
  </si>
  <si>
    <t>2012–13</t>
  </si>
  <si>
    <t>2013–14</t>
  </si>
  <si>
    <t>Water remaining (GL)</t>
  </si>
  <si>
    <t>Water diverted (and %)</t>
  </si>
  <si>
    <t>% Use / flow</t>
  </si>
  <si>
    <t>Water diverted (and %)  </t>
  </si>
  <si>
    <t>Water diverted (and %) </t>
  </si>
  <si>
    <t>Water diverted (and %)</t>
  </si>
  <si>
    <t>NSW State of the Environment 2015</t>
  </si>
  <si>
    <t>DPI Water data 2015</t>
  </si>
  <si>
    <t>Total flow and observed diversions in the Murrumbidgee Valley are influenced by water released from the Snowy Mountains Hydro-electric Scheme. In percentage terms the influence is greatest in dry years. Development in the valley reflects this inter-valley transfer.</t>
  </si>
  <si>
    <t>Gwydir – Water (GL)</t>
  </si>
  <si>
    <t>Namoi – Water (GL)</t>
  </si>
  <si>
    <t>Macquarie – Water (GL)</t>
  </si>
  <si>
    <t>Lachlan – Water (GL)</t>
  </si>
  <si>
    <t>Murrumbidgee – Water (GL)</t>
  </si>
  <si>
    <t>Some of the ‘water remaining’ is lost to evaporation, seepage and other transmission losses. While it is in the system, it provides some benefit to the environment, depending on how long it remains and the volume and timing of the flow. Observed diversions are metered general security, high security and supplementary diversions. Floodplain harvesting is not included and further reduces the volume of water remaining in the charts.</t>
  </si>
  <si>
    <t>Figure 16.2: Diversions (GL and percentage of total) and water remaining (GL) after extraction in the major NSW regulated valleys, 1999–2000 to 2013–14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</si>
</sst>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sz val="10"/>
      <name val="Arial"/>
      <family val="2"/>
    </font>
    <font>
      <b/>
      <i/>
      <sz val="10"/>
      <name val="Arial"/>
      <family val="2"/>
    </font>
    <font>
      <b/>
      <sz val="1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1" fillId="0" borderId="0"/>
  </cellStyleXfs>
  <cellXfs count="20">
    <xf numFmtId="0" fontId="0" fillId="0" borderId="0" xfId="0"/>
    <xf numFmtId="0" fontId="3" fillId="0" borderId="0" xfId="0" applyFont="1"/>
    <xf numFmtId="0" fontId="3" fillId="0" borderId="0" xfId="0" applyFont="1" applyAlignment="1">
      <alignment horizontal="center"/>
    </xf>
    <xf numFmtId="0" fontId="3" fillId="0" borderId="0" xfId="0" applyFont="1" applyFill="1" applyBorder="1" applyAlignment="1">
      <alignment horizontal="center"/>
    </xf>
    <xf numFmtId="0" fontId="3" fillId="0" borderId="0" xfId="0" applyFont="1" applyFill="1" applyBorder="1"/>
    <xf numFmtId="0" fontId="1" fillId="0" borderId="0" xfId="0" applyFont="1" applyFill="1" applyBorder="1"/>
    <xf numFmtId="0" fontId="0" fillId="0" borderId="0" xfId="0" applyFill="1" applyBorder="1"/>
    <xf numFmtId="3" fontId="0" fillId="0" borderId="0" xfId="0" applyNumberFormat="1" applyFill="1" applyBorder="1"/>
    <xf numFmtId="1" fontId="0" fillId="0" borderId="0" xfId="0" applyNumberFormat="1" applyFill="1" applyBorder="1"/>
    <xf numFmtId="0" fontId="1" fillId="0" borderId="0" xfId="0" applyFont="1"/>
    <xf numFmtId="1" fontId="0" fillId="2" borderId="0" xfId="0" applyNumberFormat="1" applyFill="1" applyBorder="1"/>
    <xf numFmtId="0" fontId="2" fillId="0" borderId="0" xfId="1" applyFont="1" applyAlignment="1">
      <alignment horizontal="left"/>
    </xf>
    <xf numFmtId="0" fontId="1" fillId="0" borderId="0" xfId="1"/>
    <xf numFmtId="0" fontId="3" fillId="0" borderId="0" xfId="1" applyFont="1" applyAlignment="1">
      <alignment vertical="center"/>
    </xf>
    <xf numFmtId="0" fontId="1" fillId="0" borderId="0" xfId="1" applyAlignment="1"/>
    <xf numFmtId="0" fontId="3" fillId="0" borderId="0" xfId="0" applyFont="1" applyFill="1"/>
    <xf numFmtId="0" fontId="0" fillId="0" borderId="0" xfId="0" applyFill="1"/>
    <xf numFmtId="0" fontId="3" fillId="0" borderId="0" xfId="0" applyFont="1" applyFill="1" applyAlignment="1">
      <alignment horizontal="center"/>
    </xf>
    <xf numFmtId="1" fontId="1" fillId="0" borderId="0" xfId="0" applyNumberFormat="1" applyFont="1" applyFill="1" applyBorder="1" applyAlignment="1">
      <alignment horizontal="right"/>
    </xf>
    <xf numFmtId="0" fontId="3" fillId="0" borderId="0" xfId="0" applyFont="1" applyFill="1" applyBorder="1" applyAlignment="1">
      <alignment horizont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3.xml"/><Relationship Id="rId7" Type="http://schemas.openxmlformats.org/officeDocument/2006/relationships/theme" Target="theme/theme1.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1.xml"/><Relationship Id="rId5" Type="http://schemas.openxmlformats.org/officeDocument/2006/relationships/chartsheet" Target="chartsheets/sheet5.xml"/><Relationship Id="rId10" Type="http://schemas.openxmlformats.org/officeDocument/2006/relationships/calcChain" Target="calcChain.xml"/><Relationship Id="rId4" Type="http://schemas.openxmlformats.org/officeDocument/2006/relationships/chartsheet" Target="chart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25984251968506"/>
          <c:y val="3.3138467447666603E-2"/>
          <c:w val="0.79438784105475202"/>
          <c:h val="0.93372306510466685"/>
        </c:manualLayout>
      </c:layout>
      <c:barChart>
        <c:barDir val="col"/>
        <c:grouping val="stacked"/>
        <c:varyColors val="0"/>
        <c:ser>
          <c:idx val="0"/>
          <c:order val="0"/>
          <c:tx>
            <c:strRef>
              <c:f>Figure_data!$E$18</c:f>
              <c:strCache>
                <c:ptCount val="1"/>
                <c:pt idx="0">
                  <c:v>Water remaining (GL)</c:v>
                </c:pt>
              </c:strCache>
            </c:strRef>
          </c:tx>
          <c:spPr>
            <a:solidFill>
              <a:schemeClr val="accent5">
                <a:lumMod val="75000"/>
              </a:schemeClr>
            </a:solidFill>
            <a:ln>
              <a:solidFill>
                <a:schemeClr val="accent1"/>
              </a:solidFill>
            </a:ln>
          </c:spPr>
          <c:invertIfNegative val="0"/>
          <c:cat>
            <c:strRef>
              <c:f>Figure_data!$A$20:$A$34</c:f>
              <c:strCache>
                <c:ptCount val="15"/>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strCache>
            </c:strRef>
          </c:cat>
          <c:val>
            <c:numRef>
              <c:f>Figure_data!$E$20:$E$34</c:f>
              <c:numCache>
                <c:formatCode>0</c:formatCode>
                <c:ptCount val="15"/>
                <c:pt idx="0">
                  <c:v>220.57900000000001</c:v>
                </c:pt>
                <c:pt idx="1">
                  <c:v>979.57</c:v>
                </c:pt>
                <c:pt idx="2">
                  <c:v>254.32419999999996</c:v>
                </c:pt>
                <c:pt idx="3">
                  <c:v>414.63799999999998</c:v>
                </c:pt>
                <c:pt idx="4">
                  <c:v>261.89600000000002</c:v>
                </c:pt>
                <c:pt idx="5">
                  <c:v>289.77499999999998</c:v>
                </c:pt>
                <c:pt idx="6">
                  <c:v>144.92500000000001</c:v>
                </c:pt>
                <c:pt idx="7">
                  <c:v>114.99780000000004</c:v>
                </c:pt>
                <c:pt idx="8">
                  <c:v>133.79080000000002</c:v>
                </c:pt>
                <c:pt idx="9">
                  <c:v>128.3032</c:v>
                </c:pt>
                <c:pt idx="10">
                  <c:v>59.922829999999998</c:v>
                </c:pt>
                <c:pt idx="11">
                  <c:v>344.51199999999994</c:v>
                </c:pt>
                <c:pt idx="12">
                  <c:v>1612</c:v>
                </c:pt>
                <c:pt idx="13">
                  <c:v>350.30099999999999</c:v>
                </c:pt>
                <c:pt idx="14">
                  <c:v>155.88200000000001</c:v>
                </c:pt>
              </c:numCache>
            </c:numRef>
          </c:val>
        </c:ser>
        <c:ser>
          <c:idx val="1"/>
          <c:order val="1"/>
          <c:tx>
            <c:strRef>
              <c:f>Figure_data!$D$19</c:f>
              <c:strCache>
                <c:ptCount val="1"/>
                <c:pt idx="0">
                  <c:v>Water diverted (and %)</c:v>
                </c:pt>
              </c:strCache>
            </c:strRef>
          </c:tx>
          <c:spPr>
            <a:solidFill>
              <a:schemeClr val="accent4">
                <a:lumMod val="60000"/>
                <a:lumOff val="40000"/>
              </a:schemeClr>
            </a:solidFill>
            <a:ln>
              <a:solidFill>
                <a:schemeClr val="accent4">
                  <a:lumMod val="60000"/>
                  <a:lumOff val="40000"/>
                </a:schemeClr>
              </a:solidFill>
            </a:ln>
          </c:spPr>
          <c:invertIfNegative val="0"/>
          <c:dLbls>
            <c:dLbl>
              <c:idx val="0"/>
              <c:layout>
                <c:manualLayout>
                  <c:x val="0"/>
                  <c:y val="-0.17315264539301015"/>
                </c:manualLayout>
              </c:layout>
              <c:tx>
                <c:strRef>
                  <c:f>Figure_data!$F$20</c:f>
                  <c:strCache>
                    <c:ptCount val="1"/>
                    <c:pt idx="0">
                      <c:v>66%</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{5DE82F89-414A-4B0F-97DB-9C0B487F3FFC}</c15:txfldGUID>
                      <c15:f>Figure_data!$F$20</c15:f>
                      <c15:dlblFieldTableCache>
                        <c:ptCount val="1"/>
                        <c:pt idx="0">
                          <c:v>66%</c:v>
                        </c:pt>
                      </c15:dlblFieldTableCache>
                    </c15:dlblFTEntry>
                  </c15:dlblFieldTable>
                  <c15:showDataLabelsRange val="0"/>
                </c:ext>
              </c:extLst>
            </c:dLbl>
            <c:dLbl>
              <c:idx val="1"/>
              <c:layout>
                <c:manualLayout>
                  <c:x val="0"/>
                  <c:y val="-0.16864263019754114"/>
                </c:manualLayout>
              </c:layout>
              <c:tx>
                <c:strRef>
                  <c:f>Figure_data!$F$21</c:f>
                  <c:strCache>
                    <c:ptCount val="1"/>
                    <c:pt idx="0">
                      <c:v>30%</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{E3C23A8A-33DA-46E2-9209-7CD6E7772410}</c15:txfldGUID>
                      <c15:f>Figure_data!$F$21</c15:f>
                      <c15:dlblFieldTableCache>
                        <c:ptCount val="1"/>
                        <c:pt idx="0">
                          <c:v>30%</c:v>
                        </c:pt>
                      </c15:dlblFieldTableCache>
                    </c15:dlblFTEntry>
                  </c15:dlblFieldTable>
                  <c15:showDataLabelsRange val="0"/>
                </c:ext>
              </c:extLst>
            </c:dLbl>
            <c:dLbl>
              <c:idx val="2"/>
              <c:layout>
                <c:manualLayout>
                  <c:x val="0"/>
                  <c:y val="-0.17689901920154724"/>
                </c:manualLayout>
              </c:layout>
              <c:tx>
                <c:strRef>
                  <c:f>Figure_data!$F$22</c:f>
                  <c:strCache>
                    <c:ptCount val="1"/>
                    <c:pt idx="0">
                      <c:v>64%</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{FB6DB55D-AC8E-483E-A4C4-39CCDC295774}</c15:txfldGUID>
                      <c15:f>Figure_data!$F$22</c15:f>
                      <c15:dlblFieldTableCache>
                        <c:ptCount val="1"/>
                        <c:pt idx="0">
                          <c:v>64%</c:v>
                        </c:pt>
                      </c15:dlblFieldTableCache>
                    </c15:dlblFTEntry>
                  </c15:dlblFieldTable>
                  <c15:showDataLabelsRange val="0"/>
                </c:ext>
              </c:extLst>
            </c:dLbl>
            <c:dLbl>
              <c:idx val="3"/>
              <c:layout>
                <c:manualLayout>
                  <c:x val="0"/>
                  <c:y val="-0.12535212045862695"/>
                </c:manualLayout>
              </c:layout>
              <c:tx>
                <c:strRef>
                  <c:f>Figure_data!$F$23</c:f>
                  <c:strCache>
                    <c:ptCount val="1"/>
                    <c:pt idx="0">
                      <c:v>35%</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{B04FF38A-10E3-4A36-B366-D110430E8C47}</c15:txfldGUID>
                      <c15:f>Figure_data!$F$23</c15:f>
                      <c15:dlblFieldTableCache>
                        <c:ptCount val="1"/>
                        <c:pt idx="0">
                          <c:v>35%</c:v>
                        </c:pt>
                      </c15:dlblFieldTableCache>
                    </c15:dlblFTEntry>
                  </c15:dlblFieldTable>
                  <c15:showDataLabelsRange val="0"/>
                </c:ext>
              </c:extLst>
            </c:dLbl>
            <c:dLbl>
              <c:idx val="4"/>
              <c:layout>
                <c:manualLayout>
                  <c:x val="0"/>
                  <c:y val="-0.10950904821107887"/>
                </c:manualLayout>
              </c:layout>
              <c:tx>
                <c:strRef>
                  <c:f>Figure_data!$F$24</c:f>
                  <c:strCache>
                    <c:ptCount val="1"/>
                    <c:pt idx="0">
                      <c:v>38%</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{CA1A0C42-E106-4E3A-8F49-AA854C0F9EC7}</c15:txfldGUID>
                      <c15:f>Figure_data!$F$24</c15:f>
                      <c15:dlblFieldTableCache>
                        <c:ptCount val="1"/>
                        <c:pt idx="0">
                          <c:v>38%</c:v>
                        </c:pt>
                      </c15:dlblFieldTableCache>
                    </c15:dlblFTEntry>
                  </c15:dlblFieldTable>
                  <c15:showDataLabelsRange val="0"/>
                </c:ext>
              </c:extLst>
            </c:dLbl>
            <c:dLbl>
              <c:idx val="5"/>
              <c:layout>
                <c:manualLayout>
                  <c:x val="0"/>
                  <c:y val="-0.10800884100013827"/>
                </c:manualLayout>
              </c:layout>
              <c:tx>
                <c:strRef>
                  <c:f>Figure_data!$F$25</c:f>
                  <c:strCache>
                    <c:ptCount val="1"/>
                    <c:pt idx="0">
                      <c:v>35%</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{6AF860C2-AB27-4983-A730-0C4AD8A03D7B}</c15:txfldGUID>
                      <c15:f>Figure_data!$F$25</c15:f>
                      <c15:dlblFieldTableCache>
                        <c:ptCount val="1"/>
                        <c:pt idx="0">
                          <c:v>35%</c:v>
                        </c:pt>
                      </c15:dlblFieldTableCache>
                    </c15:dlblFTEntry>
                  </c15:dlblFieldTable>
                  <c15:showDataLabelsRange val="0"/>
                </c:ext>
              </c:extLst>
            </c:dLbl>
            <c:dLbl>
              <c:idx val="6"/>
              <c:layout>
                <c:manualLayout>
                  <c:x val="0"/>
                  <c:y val="-0.12332311092692361"/>
                </c:manualLayout>
              </c:layout>
              <c:tx>
                <c:strRef>
                  <c:f>Figure_data!$F$26</c:f>
                  <c:strCache>
                    <c:ptCount val="1"/>
                    <c:pt idx="0">
                      <c:v>60%</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{6BDA18F9-C52E-4240-A4D4-3A9C72C73D2F}</c15:txfldGUID>
                      <c15:f>Figure_data!$F$26</c15:f>
                      <c15:dlblFieldTableCache>
                        <c:ptCount val="1"/>
                        <c:pt idx="0">
                          <c:v>60%</c:v>
                        </c:pt>
                      </c15:dlblFieldTableCache>
                    </c15:dlblFTEntry>
                  </c15:dlblFieldTable>
                  <c15:showDataLabelsRange val="0"/>
                </c:ext>
              </c:extLst>
            </c:dLbl>
            <c:dLbl>
              <c:idx val="7"/>
              <c:layout>
                <c:manualLayout>
                  <c:x val="0"/>
                  <c:y val="-0.10261859372841553"/>
                </c:manualLayout>
              </c:layout>
              <c:tx>
                <c:strRef>
                  <c:f>Figure_data!$F$27</c:f>
                  <c:strCache>
                    <c:ptCount val="1"/>
                    <c:pt idx="0">
                      <c:v>53%</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{38070FC1-00F7-42CB-B877-3827BCEFE1E8}</c15:txfldGUID>
                      <c15:f>Figure_data!$F$27</c15:f>
                      <c15:dlblFieldTableCache>
                        <c:ptCount val="1"/>
                        <c:pt idx="0">
                          <c:v>53%</c:v>
                        </c:pt>
                      </c15:dlblFieldTableCache>
                    </c15:dlblFTEntry>
                  </c15:dlblFieldTable>
                  <c15:showDataLabelsRange val="0"/>
                </c:ext>
              </c:extLst>
            </c:dLbl>
            <c:dLbl>
              <c:idx val="8"/>
              <c:layout>
                <c:manualLayout>
                  <c:x val="0"/>
                  <c:y val="-9.0912004420500195E-2"/>
                </c:manualLayout>
              </c:layout>
              <c:tx>
                <c:strRef>
                  <c:f>Figure_data!$F$28</c:f>
                  <c:strCache>
                    <c:ptCount val="1"/>
                    <c:pt idx="0">
                      <c:v>37%</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{E0C6A054-9F33-4BF3-BE04-67B87F237D21}</c15:txfldGUID>
                      <c15:f>Figure_data!$F$28</c15:f>
                      <c15:dlblFieldTableCache>
                        <c:ptCount val="1"/>
                        <c:pt idx="0">
                          <c:v>37%</c:v>
                        </c:pt>
                      </c15:dlblFieldTableCache>
                    </c15:dlblFTEntry>
                  </c15:dlblFieldTable>
                  <c15:showDataLabelsRange val="0"/>
                </c:ext>
              </c:extLst>
            </c:dLbl>
            <c:dLbl>
              <c:idx val="9"/>
              <c:layout>
                <c:manualLayout>
                  <c:x val="0"/>
                  <c:y val="-0.10578367177787"/>
                </c:manualLayout>
              </c:layout>
              <c:tx>
                <c:strRef>
                  <c:f>Figure_data!$F$29</c:f>
                  <c:strCache>
                    <c:ptCount val="1"/>
                    <c:pt idx="0">
                      <c:v>53%</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{272903BC-A5B0-47A9-B445-9BA1695CC482}</c15:txfldGUID>
                      <c15:f>Figure_data!$F$29</c15:f>
                      <c15:dlblFieldTableCache>
                        <c:ptCount val="1"/>
                        <c:pt idx="0">
                          <c:v>53%</c:v>
                        </c:pt>
                      </c15:dlblFieldTableCache>
                    </c15:dlblFTEntry>
                  </c15:dlblFieldTable>
                  <c15:showDataLabelsRange val="0"/>
                </c:ext>
              </c:extLst>
            </c:dLbl>
            <c:dLbl>
              <c:idx val="10"/>
              <c:layout>
                <c:manualLayout>
                  <c:x val="0"/>
                  <c:y val="-0.11263157894736842"/>
                </c:manualLayout>
              </c:layout>
              <c:tx>
                <c:strRef>
                  <c:f>Figure_data!$F$30</c:f>
                  <c:strCache>
                    <c:ptCount val="1"/>
                    <c:pt idx="0">
                      <c:v>44%</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{B9362FC4-82EC-4F05-8C2B-4207032BACC4}</c15:txfldGUID>
                      <c15:f>Figure_data!$F$30</c15:f>
                      <c15:dlblFieldTableCache>
                        <c:ptCount val="1"/>
                        <c:pt idx="0">
                          <c:v>44%</c:v>
                        </c:pt>
                      </c15:dlblFieldTableCache>
                    </c15:dlblFTEntry>
                  </c15:dlblFieldTable>
                  <c15:showDataLabelsRange val="0"/>
                </c:ext>
              </c:extLst>
            </c:dLbl>
            <c:dLbl>
              <c:idx val="11"/>
              <c:layout>
                <c:manualLayout>
                  <c:x val="0"/>
                  <c:y val="-0.12533664870838526"/>
                </c:manualLayout>
              </c:layout>
              <c:tx>
                <c:strRef>
                  <c:f>Figure_data!$F$31</c:f>
                  <c:strCache>
                    <c:ptCount val="1"/>
                    <c:pt idx="0">
                      <c:v>40%</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{BB76EC95-FF01-4345-9F5C-9F2545CCC3DE}</c15:txfldGUID>
                      <c15:f>Figure_data!$F$31</c15:f>
                      <c15:dlblFieldTableCache>
                        <c:ptCount val="1"/>
                        <c:pt idx="0">
                          <c:v>40%</c:v>
                        </c:pt>
                      </c15:dlblFieldTableCache>
                    </c15:dlblFTEntry>
                  </c15:dlblFieldTable>
                  <c15:showDataLabelsRange val="0"/>
                </c:ext>
              </c:extLst>
            </c:dLbl>
            <c:dLbl>
              <c:idx val="12"/>
              <c:layout>
                <c:manualLayout>
                  <c:x val="0"/>
                  <c:y val="-0.11873573698024591"/>
                </c:manualLayout>
              </c:layout>
              <c:tx>
                <c:strRef>
                  <c:f>Figure_data!$F$32</c:f>
                  <c:strCache>
                    <c:ptCount val="1"/>
                    <c:pt idx="0">
                      <c:v>11%</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{A4CE53E3-3DB0-441C-8CF1-A696DFF0D152}</c15:txfldGUID>
                      <c15:f>Figure_data!$F$32</c15:f>
                      <c15:dlblFieldTableCache>
                        <c:ptCount val="1"/>
                        <c:pt idx="0">
                          <c:v>11%</c:v>
                        </c:pt>
                      </c15:dlblFieldTableCache>
                    </c15:dlblFTEntry>
                  </c15:dlblFieldTable>
                  <c15:showDataLabelsRange val="0"/>
                </c:ext>
              </c:extLst>
            </c:dLbl>
            <c:dLbl>
              <c:idx val="13"/>
              <c:layout>
                <c:manualLayout>
                  <c:x val="0"/>
                  <c:y val="-0.1720541511258461"/>
                </c:manualLayout>
              </c:layout>
              <c:tx>
                <c:strRef>
                  <c:f>Figure_data!$F$33</c:f>
                  <c:strCache>
                    <c:ptCount val="1"/>
                    <c:pt idx="0">
                      <c:v>55%</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{4962B52A-90F5-4122-B1AF-C51B6DEE2B2A}</c15:txfldGUID>
                      <c15:f>Figure_data!$F$33</c15:f>
                      <c15:dlblFieldTableCache>
                        <c:ptCount val="1"/>
                        <c:pt idx="0">
                          <c:v>55%</c:v>
                        </c:pt>
                      </c15:dlblFieldTableCache>
                    </c15:dlblFTEntry>
                  </c15:dlblFieldTable>
                  <c15:showDataLabelsRange val="0"/>
                </c:ext>
              </c:extLst>
            </c:dLbl>
            <c:dLbl>
              <c:idx val="14"/>
              <c:layout>
                <c:manualLayout>
                  <c:x val="0"/>
                  <c:y val="-0.16936593452134271"/>
                </c:manualLayout>
              </c:layout>
              <c:tx>
                <c:strRef>
                  <c:f>Figure_data!$F$34</c:f>
                  <c:strCache>
                    <c:ptCount val="1"/>
                    <c:pt idx="0">
                      <c:v>73%</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{44569E3C-E9C4-42D4-ADEA-4B40CCCAA8EC}</c15:txfldGUID>
                      <c15:f>Figure_data!$F$34</c15:f>
                      <c15:dlblFieldTableCache>
                        <c:ptCount val="1"/>
                        <c:pt idx="0">
                          <c:v>73%</c:v>
                        </c:pt>
                      </c15:dlblFieldTableCache>
                    </c15:dlblFTEntry>
                  </c15:dlblFieldTable>
                  <c15:showDataLabelsRange val="0"/>
                </c:ext>
              </c:extLst>
            </c:dLbl>
            <c:numFmt formatCode="General"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Figure_data!$A$20:$A$34</c:f>
              <c:strCache>
                <c:ptCount val="15"/>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strCache>
            </c:strRef>
          </c:cat>
          <c:val>
            <c:numRef>
              <c:f>Figure_data!$D$20:$D$34</c:f>
              <c:numCache>
                <c:formatCode>0</c:formatCode>
                <c:ptCount val="15"/>
                <c:pt idx="0">
                  <c:v>433.43099999999998</c:v>
                </c:pt>
                <c:pt idx="1">
                  <c:v>414</c:v>
                </c:pt>
                <c:pt idx="2">
                  <c:v>449.56900000000002</c:v>
                </c:pt>
                <c:pt idx="3">
                  <c:v>227.50299999999999</c:v>
                </c:pt>
                <c:pt idx="4">
                  <c:v>159.25</c:v>
                </c:pt>
                <c:pt idx="5">
                  <c:v>152.78800000000001</c:v>
                </c:pt>
                <c:pt idx="6">
                  <c:v>218.76169999999996</c:v>
                </c:pt>
                <c:pt idx="7">
                  <c:v>129.56439999999998</c:v>
                </c:pt>
                <c:pt idx="8">
                  <c:v>79.131799999999998</c:v>
                </c:pt>
                <c:pt idx="9">
                  <c:v>143.19939999999997</c:v>
                </c:pt>
                <c:pt idx="10">
                  <c:v>46.959099999999999</c:v>
                </c:pt>
                <c:pt idx="11">
                  <c:v>227.43600000000001</c:v>
                </c:pt>
                <c:pt idx="12">
                  <c:v>199</c:v>
                </c:pt>
                <c:pt idx="13">
                  <c:v>428.69900000000001</c:v>
                </c:pt>
                <c:pt idx="14" formatCode="#,##0">
                  <c:v>417.11799999999999</c:v>
                </c:pt>
              </c:numCache>
            </c:numRef>
          </c:val>
        </c:ser>
        <c:dLbls>
          <c:showLegendKey val="0"/>
          <c:showVal val="0"/>
          <c:showCatName val="0"/>
          <c:showSerName val="0"/>
          <c:showPercent val="0"/>
          <c:showBubbleSize val="0"/>
        </c:dLbls>
        <c:gapWidth val="76"/>
        <c:overlap val="100"/>
        <c:axId val="610059784"/>
        <c:axId val="610060568"/>
      </c:barChart>
      <c:lineChart>
        <c:grouping val="standard"/>
        <c:varyColors val="0"/>
        <c:ser>
          <c:idx val="2"/>
          <c:order val="2"/>
          <c:tx>
            <c:strRef>
              <c:f>Figure_data!$G$19</c:f>
              <c:strCache>
                <c:ptCount val="1"/>
                <c:pt idx="0">
                  <c:v>Dry</c:v>
                </c:pt>
              </c:strCache>
            </c:strRef>
          </c:tx>
          <c:spPr>
            <a:ln w="12700">
              <a:solidFill>
                <a:srgbClr val="0000FF"/>
              </a:solidFill>
              <a:prstDash val="solid"/>
            </a:ln>
          </c:spPr>
          <c:marker>
            <c:symbol val="none"/>
          </c:marker>
          <c:dLbls>
            <c:dLbl>
              <c:idx val="14"/>
              <c:layout/>
              <c:tx>
                <c:rich>
                  <a:bodyPr vertOverflow="overflow" horzOverflow="overflow" wrap="none" lIns="38100" tIns="19050" rIns="38100" bIns="19050" anchor="ctr" anchorCtr="0">
                    <a:noAutofit/>
                  </a:bodyPr>
                  <a:lstStyle/>
                  <a:p>
                    <a:pPr algn="l">
                      <a:defRPr i="1"/>
                    </a:pPr>
                    <a:r>
                      <a:rPr lang="en-US" i="1"/>
                      <a:t>Dry</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4.2775315876213145E-2"/>
                      <c:h val="7.1066876640419954E-2"/>
                    </c:manualLayout>
                  </c15:layout>
                </c:ext>
              </c:extLst>
            </c:dLbl>
            <c:spPr>
              <a:noFill/>
              <a:ln>
                <a:noFill/>
              </a:ln>
              <a:effectLst/>
            </c:spPr>
            <c:txPr>
              <a:bodyPr wrap="square" lIns="38100" tIns="19050" rIns="38100" bIns="19050" anchor="ctr" anchorCtr="0">
                <a:spAutoFit/>
              </a:bodyPr>
              <a:lstStyle/>
              <a:p>
                <a:pPr algn="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trendline>
            <c:spPr>
              <a:ln w="12700">
                <a:solidFill>
                  <a:srgbClr val="0000FF"/>
                </a:solidFill>
                <a:prstDash val="solid"/>
              </a:ln>
            </c:spPr>
            <c:trendlineType val="linear"/>
            <c:forward val="0.5"/>
            <c:backward val="0.5"/>
            <c:dispRSqr val="0"/>
            <c:dispEq val="0"/>
          </c:trendline>
          <c:trendline>
            <c:spPr>
              <a:ln w="12700">
                <a:solidFill>
                  <a:srgbClr val="0000FF"/>
                </a:solidFill>
                <a:prstDash val="solid"/>
              </a:ln>
            </c:spPr>
            <c:trendlineType val="linear"/>
            <c:forward val="0.5"/>
            <c:backward val="0.5"/>
            <c:dispRSqr val="0"/>
            <c:dispEq val="0"/>
          </c:trendline>
          <c:val>
            <c:numRef>
              <c:f>Figure_data!$G$20:$G$34</c:f>
              <c:numCache>
                <c:formatCode>#,##0</c:formatCode>
                <c:ptCount val="15"/>
                <c:pt idx="0">
                  <c:v>378</c:v>
                </c:pt>
                <c:pt idx="1">
                  <c:v>378</c:v>
                </c:pt>
                <c:pt idx="2">
                  <c:v>378</c:v>
                </c:pt>
                <c:pt idx="3">
                  <c:v>378</c:v>
                </c:pt>
                <c:pt idx="4">
                  <c:v>378</c:v>
                </c:pt>
                <c:pt idx="5">
                  <c:v>378</c:v>
                </c:pt>
                <c:pt idx="6">
                  <c:v>378</c:v>
                </c:pt>
                <c:pt idx="7">
                  <c:v>378</c:v>
                </c:pt>
                <c:pt idx="8">
                  <c:v>378</c:v>
                </c:pt>
                <c:pt idx="9">
                  <c:v>378</c:v>
                </c:pt>
                <c:pt idx="10">
                  <c:v>378</c:v>
                </c:pt>
                <c:pt idx="11">
                  <c:v>378</c:v>
                </c:pt>
                <c:pt idx="12">
                  <c:v>378</c:v>
                </c:pt>
                <c:pt idx="13">
                  <c:v>378</c:v>
                </c:pt>
                <c:pt idx="14">
                  <c:v>378</c:v>
                </c:pt>
              </c:numCache>
            </c:numRef>
          </c:val>
          <c:smooth val="0"/>
        </c:ser>
        <c:ser>
          <c:idx val="3"/>
          <c:order val="3"/>
          <c:tx>
            <c:strRef>
              <c:f>Figure_data!$H$19</c:f>
              <c:strCache>
                <c:ptCount val="1"/>
                <c:pt idx="0">
                  <c:v>Median</c:v>
                </c:pt>
              </c:strCache>
            </c:strRef>
          </c:tx>
          <c:spPr>
            <a:ln w="12700">
              <a:solidFill>
                <a:srgbClr val="0000FF"/>
              </a:solidFill>
              <a:prstDash val="solid"/>
            </a:ln>
          </c:spPr>
          <c:marker>
            <c:symbol val="none"/>
          </c:marker>
          <c:dLbls>
            <c:dLbl>
              <c:idx val="14"/>
              <c:layout/>
              <c:tx>
                <c:rich>
                  <a:bodyPr vertOverflow="overflow" horzOverflow="overflow" wrap="none" lIns="38100" tIns="19050" rIns="38100" bIns="19050" anchor="ctr" anchorCtr="0">
                    <a:noAutofit/>
                  </a:bodyPr>
                  <a:lstStyle/>
                  <a:p>
                    <a:pPr algn="l">
                      <a:defRPr i="1"/>
                    </a:pPr>
                    <a:r>
                      <a:rPr lang="en-US" i="1"/>
                      <a:t>Median</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9519379844961246E-2"/>
                      <c:h val="7.1066876640419954E-2"/>
                    </c:manualLayout>
                  </c15:layout>
                </c:ext>
              </c:extLst>
            </c:dLbl>
            <c:spPr>
              <a:noFill/>
              <a:ln>
                <a:noFill/>
              </a:ln>
              <a:effectLst/>
            </c:spPr>
            <c:txPr>
              <a:bodyPr wrap="square" lIns="38100" tIns="19050" rIns="38100" bIns="19050" anchor="ctr" anchorCtr="0">
                <a:spAutoFit/>
              </a:bodyPr>
              <a:lstStyle/>
              <a:p>
                <a:pPr algn="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trendline>
            <c:spPr>
              <a:ln w="12700">
                <a:solidFill>
                  <a:srgbClr val="0000FF"/>
                </a:solidFill>
                <a:prstDash val="solid"/>
              </a:ln>
            </c:spPr>
            <c:trendlineType val="linear"/>
            <c:forward val="0.5"/>
            <c:backward val="0.5"/>
            <c:dispRSqr val="0"/>
            <c:dispEq val="0"/>
          </c:trendline>
          <c:trendline>
            <c:spPr>
              <a:ln w="12700">
                <a:solidFill>
                  <a:srgbClr val="0000FF"/>
                </a:solidFill>
                <a:prstDash val="solid"/>
              </a:ln>
            </c:spPr>
            <c:trendlineType val="linear"/>
            <c:forward val="0.5"/>
            <c:backward val="0.5"/>
            <c:dispRSqr val="0"/>
            <c:dispEq val="0"/>
          </c:trendline>
          <c:val>
            <c:numRef>
              <c:f>Figure_data!$H$20:$H$34</c:f>
              <c:numCache>
                <c:formatCode>#,##0</c:formatCode>
                <c:ptCount val="15"/>
                <c:pt idx="0">
                  <c:v>659</c:v>
                </c:pt>
                <c:pt idx="1">
                  <c:v>659</c:v>
                </c:pt>
                <c:pt idx="2">
                  <c:v>659</c:v>
                </c:pt>
                <c:pt idx="3">
                  <c:v>659</c:v>
                </c:pt>
                <c:pt idx="4">
                  <c:v>659</c:v>
                </c:pt>
                <c:pt idx="5">
                  <c:v>659</c:v>
                </c:pt>
                <c:pt idx="6">
                  <c:v>659</c:v>
                </c:pt>
                <c:pt idx="7">
                  <c:v>659</c:v>
                </c:pt>
                <c:pt idx="8">
                  <c:v>659</c:v>
                </c:pt>
                <c:pt idx="9">
                  <c:v>659</c:v>
                </c:pt>
                <c:pt idx="10">
                  <c:v>659</c:v>
                </c:pt>
                <c:pt idx="11">
                  <c:v>659</c:v>
                </c:pt>
                <c:pt idx="12">
                  <c:v>659</c:v>
                </c:pt>
                <c:pt idx="13">
                  <c:v>659</c:v>
                </c:pt>
                <c:pt idx="14">
                  <c:v>659</c:v>
                </c:pt>
              </c:numCache>
            </c:numRef>
          </c:val>
          <c:smooth val="0"/>
        </c:ser>
        <c:ser>
          <c:idx val="4"/>
          <c:order val="4"/>
          <c:tx>
            <c:strRef>
              <c:f>Figure_data!$I$19</c:f>
              <c:strCache>
                <c:ptCount val="1"/>
                <c:pt idx="0">
                  <c:v>Wet</c:v>
                </c:pt>
              </c:strCache>
            </c:strRef>
          </c:tx>
          <c:spPr>
            <a:ln w="12700">
              <a:solidFill>
                <a:srgbClr val="0000FF"/>
              </a:solidFill>
              <a:prstDash val="solid"/>
            </a:ln>
          </c:spPr>
          <c:marker>
            <c:symbol val="none"/>
          </c:marker>
          <c:dLbls>
            <c:dLbl>
              <c:idx val="14"/>
              <c:layout/>
              <c:tx>
                <c:rich>
                  <a:bodyPr vertOverflow="overflow" horzOverflow="overflow" wrap="none" lIns="38100" tIns="19050" rIns="38100" bIns="19050" anchor="ctr" anchorCtr="0">
                    <a:noAutofit/>
                  </a:bodyPr>
                  <a:lstStyle/>
                  <a:p>
                    <a:pPr algn="l">
                      <a:defRPr i="1"/>
                    </a:pPr>
                    <a:r>
                      <a:rPr lang="en-US" i="1"/>
                      <a:t>Wet</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9519379844961246E-2"/>
                      <c:h val="7.1066876640419954E-2"/>
                    </c:manualLayout>
                  </c15:layout>
                </c:ext>
              </c:extLst>
            </c:dLbl>
            <c:spPr>
              <a:noFill/>
              <a:ln>
                <a:noFill/>
              </a:ln>
              <a:effectLst/>
            </c:spPr>
            <c:txPr>
              <a:bodyPr wrap="square" lIns="38100" tIns="19050" rIns="38100" bIns="19050" anchor="ctr" anchorCtr="0">
                <a:spAutoFit/>
              </a:bodyPr>
              <a:lstStyle/>
              <a:p>
                <a:pPr algn="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trendline>
            <c:spPr>
              <a:ln w="12700">
                <a:solidFill>
                  <a:srgbClr val="0000FF"/>
                </a:solidFill>
                <a:prstDash val="solid"/>
              </a:ln>
            </c:spPr>
            <c:trendlineType val="linear"/>
            <c:forward val="0.5"/>
            <c:backward val="0.5"/>
            <c:dispRSqr val="0"/>
            <c:dispEq val="0"/>
          </c:trendline>
          <c:trendline>
            <c:spPr>
              <a:ln w="12700">
                <a:solidFill>
                  <a:srgbClr val="0000FF"/>
                </a:solidFill>
                <a:prstDash val="solid"/>
              </a:ln>
            </c:spPr>
            <c:trendlineType val="linear"/>
            <c:forward val="0.5"/>
            <c:backward val="0.5"/>
            <c:dispRSqr val="0"/>
            <c:dispEq val="0"/>
          </c:trendline>
          <c:val>
            <c:numRef>
              <c:f>Figure_data!$I$20:$I$34</c:f>
              <c:numCache>
                <c:formatCode>#,##0</c:formatCode>
                <c:ptCount val="15"/>
                <c:pt idx="0">
                  <c:v>1178</c:v>
                </c:pt>
                <c:pt idx="1">
                  <c:v>1178</c:v>
                </c:pt>
                <c:pt idx="2">
                  <c:v>1178</c:v>
                </c:pt>
                <c:pt idx="3">
                  <c:v>1178</c:v>
                </c:pt>
                <c:pt idx="4">
                  <c:v>1178</c:v>
                </c:pt>
                <c:pt idx="5">
                  <c:v>1178</c:v>
                </c:pt>
                <c:pt idx="6">
                  <c:v>1178</c:v>
                </c:pt>
                <c:pt idx="7">
                  <c:v>1178</c:v>
                </c:pt>
                <c:pt idx="8">
                  <c:v>1178</c:v>
                </c:pt>
                <c:pt idx="9">
                  <c:v>1178</c:v>
                </c:pt>
                <c:pt idx="10">
                  <c:v>1178</c:v>
                </c:pt>
                <c:pt idx="11">
                  <c:v>1178</c:v>
                </c:pt>
                <c:pt idx="12">
                  <c:v>1178</c:v>
                </c:pt>
                <c:pt idx="13">
                  <c:v>1178</c:v>
                </c:pt>
                <c:pt idx="14">
                  <c:v>1178</c:v>
                </c:pt>
              </c:numCache>
            </c:numRef>
          </c:val>
          <c:smooth val="0"/>
        </c:ser>
        <c:dLbls>
          <c:showLegendKey val="0"/>
          <c:showVal val="0"/>
          <c:showCatName val="0"/>
          <c:showSerName val="0"/>
          <c:showPercent val="0"/>
          <c:showBubbleSize val="0"/>
        </c:dLbls>
        <c:marker val="1"/>
        <c:smooth val="0"/>
        <c:axId val="610059784"/>
        <c:axId val="610060568"/>
      </c:lineChart>
      <c:catAx>
        <c:axId val="610059784"/>
        <c:scaling>
          <c:orientation val="minMax"/>
        </c:scaling>
        <c:delete val="0"/>
        <c:axPos val="b"/>
        <c:numFmt formatCode="General" sourceLinked="1"/>
        <c:majorTickMark val="out"/>
        <c:minorTickMark val="none"/>
        <c:tickLblPos val="none"/>
        <c:spPr>
          <a:noFill/>
          <a:ln w="12700">
            <a:solidFill>
              <a:schemeClr val="tx1"/>
            </a:solidFill>
            <a:prstDash val="solid"/>
          </a:ln>
        </c:spPr>
        <c:txPr>
          <a:bodyPr rot="-5400000" vert="horz"/>
          <a:lstStyle/>
          <a:p>
            <a:pPr>
              <a:defRPr/>
            </a:pPr>
            <a:endParaRPr lang="en-US"/>
          </a:p>
        </c:txPr>
        <c:crossAx val="610060568"/>
        <c:crosses val="autoZero"/>
        <c:auto val="1"/>
        <c:lblAlgn val="ctr"/>
        <c:lblOffset val="200"/>
        <c:noMultiLvlLbl val="0"/>
      </c:catAx>
      <c:valAx>
        <c:axId val="610060568"/>
        <c:scaling>
          <c:orientation val="minMax"/>
          <c:max val="2000"/>
          <c:min val="0"/>
        </c:scaling>
        <c:delete val="0"/>
        <c:axPos val="l"/>
        <c:majorGridlines>
          <c:spPr>
            <a:ln>
              <a:solidFill>
                <a:schemeClr val="bg1">
                  <a:lumMod val="85000"/>
                </a:schemeClr>
              </a:solidFill>
              <a:prstDash val="dash"/>
            </a:ln>
          </c:spPr>
        </c:majorGridlines>
        <c:title>
          <c:tx>
            <c:strRef>
              <c:f>Figure_data!$C$17</c:f>
              <c:strCache>
                <c:ptCount val="1"/>
                <c:pt idx="0">
                  <c:v>Gwydir – Water (GL)</c:v>
                </c:pt>
              </c:strCache>
            </c:strRef>
          </c:tx>
          <c:layout>
            <c:manualLayout>
              <c:xMode val="edge"/>
              <c:yMode val="edge"/>
              <c:x val="9.4463773423670867E-4"/>
              <c:y val="0.21039244094488188"/>
            </c:manualLayout>
          </c:layout>
          <c:overlay val="0"/>
          <c:spPr>
            <a:noFill/>
            <a:ln w="25400">
              <a:noFill/>
            </a:ln>
          </c:spPr>
          <c:txPr>
            <a:bodyPr/>
            <a:lstStyle/>
            <a:p>
              <a:pPr>
                <a:defRPr b="1"/>
              </a:pPr>
              <a:endParaRPr lang="en-US"/>
            </a:p>
          </c:txPr>
        </c:title>
        <c:numFmt formatCode="0" sourceLinked="0"/>
        <c:majorTickMark val="out"/>
        <c:minorTickMark val="none"/>
        <c:tickLblPos val="nextTo"/>
        <c:spPr>
          <a:noFill/>
          <a:ln w="12700">
            <a:solidFill>
              <a:schemeClr val="tx1"/>
            </a:solidFill>
            <a:prstDash val="solid"/>
          </a:ln>
        </c:spPr>
        <c:txPr>
          <a:bodyPr rot="0" vert="horz"/>
          <a:lstStyle/>
          <a:p>
            <a:pPr>
              <a:defRPr/>
            </a:pPr>
            <a:endParaRPr lang="en-US"/>
          </a:p>
        </c:txPr>
        <c:crossAx val="610059784"/>
        <c:crosses val="autoZero"/>
        <c:crossBetween val="between"/>
        <c:majorUnit val="250"/>
        <c:minorUnit val="200"/>
      </c:valAx>
      <c:spPr>
        <a:noFill/>
        <a:ln>
          <a:noFill/>
        </a:ln>
      </c:spPr>
    </c:plotArea>
    <c:plotVisOnly val="1"/>
    <c:dispBlanksAs val="gap"/>
    <c:showDLblsOverMax val="0"/>
  </c:chart>
  <c:spPr>
    <a:noFill/>
    <a:ln w="9525">
      <a:noFill/>
    </a:ln>
  </c:spPr>
  <c:txPr>
    <a:bodyPr/>
    <a:lstStyle/>
    <a:p>
      <a:pPr>
        <a:defRPr sz="900" b="0" i="0" u="none" strike="noStrike" baseline="0">
          <a:solidFill>
            <a:srgbClr val="000000"/>
          </a:solidFill>
          <a:latin typeface="Arial Narrow" panose="020B0606020202030204" pitchFamily="34" charset="0"/>
          <a:ea typeface="Arial Narrow"/>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25984251968506"/>
          <c:y val="3.3138467447666603E-2"/>
          <c:w val="0.79438784105475202"/>
          <c:h val="0.93372306510466685"/>
        </c:manualLayout>
      </c:layout>
      <c:barChart>
        <c:barDir val="col"/>
        <c:grouping val="stacked"/>
        <c:varyColors val="0"/>
        <c:ser>
          <c:idx val="0"/>
          <c:order val="0"/>
          <c:tx>
            <c:strRef>
              <c:f>Figure_data!$M$18</c:f>
              <c:strCache>
                <c:ptCount val="1"/>
                <c:pt idx="0">
                  <c:v>Water remaining (GL)</c:v>
                </c:pt>
              </c:strCache>
            </c:strRef>
          </c:tx>
          <c:spPr>
            <a:solidFill>
              <a:schemeClr val="accent5">
                <a:lumMod val="75000"/>
              </a:schemeClr>
            </a:solidFill>
            <a:ln>
              <a:solidFill>
                <a:schemeClr val="accent1"/>
              </a:solidFill>
            </a:ln>
          </c:spPr>
          <c:invertIfNegative val="0"/>
          <c:cat>
            <c:strRef>
              <c:f>Figure_data!$A$20:$A$34</c:f>
              <c:strCache>
                <c:ptCount val="15"/>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strCache>
            </c:strRef>
          </c:cat>
          <c:val>
            <c:numRef>
              <c:f>Figure_data!$M$20:$M$34</c:f>
              <c:numCache>
                <c:formatCode>0</c:formatCode>
                <c:ptCount val="15"/>
                <c:pt idx="0">
                  <c:v>83.49</c:v>
                </c:pt>
                <c:pt idx="1">
                  <c:v>1028.8</c:v>
                </c:pt>
                <c:pt idx="2">
                  <c:v>87.3</c:v>
                </c:pt>
                <c:pt idx="3">
                  <c:v>119.19</c:v>
                </c:pt>
                <c:pt idx="4">
                  <c:v>103.5</c:v>
                </c:pt>
                <c:pt idx="5">
                  <c:v>284.63</c:v>
                </c:pt>
                <c:pt idx="6">
                  <c:v>146.94</c:v>
                </c:pt>
                <c:pt idx="7">
                  <c:v>18.117999999999995</c:v>
                </c:pt>
                <c:pt idx="8">
                  <c:v>62.22</c:v>
                </c:pt>
                <c:pt idx="9">
                  <c:v>169.44</c:v>
                </c:pt>
                <c:pt idx="10">
                  <c:v>130.38999999999999</c:v>
                </c:pt>
                <c:pt idx="11">
                  <c:v>1189.0999999999999</c:v>
                </c:pt>
                <c:pt idx="12" formatCode="General">
                  <c:v>1552</c:v>
                </c:pt>
                <c:pt idx="13">
                  <c:v>414.82499999999999</c:v>
                </c:pt>
                <c:pt idx="14">
                  <c:v>102.08299999999997</c:v>
                </c:pt>
              </c:numCache>
            </c:numRef>
          </c:val>
        </c:ser>
        <c:ser>
          <c:idx val="1"/>
          <c:order val="1"/>
          <c:tx>
            <c:strRef>
              <c:f>Figure_data!$L$19</c:f>
              <c:strCache>
                <c:ptCount val="1"/>
                <c:pt idx="0">
                  <c:v>Water diverted (and %)</c:v>
                </c:pt>
              </c:strCache>
            </c:strRef>
          </c:tx>
          <c:spPr>
            <a:solidFill>
              <a:schemeClr val="accent4">
                <a:lumMod val="60000"/>
                <a:lumOff val="40000"/>
              </a:schemeClr>
            </a:solidFill>
            <a:ln>
              <a:solidFill>
                <a:schemeClr val="accent4">
                  <a:lumMod val="60000"/>
                  <a:lumOff val="40000"/>
                </a:schemeClr>
              </a:solidFill>
            </a:ln>
          </c:spPr>
          <c:invertIfNegative val="0"/>
          <c:dLbls>
            <c:dLbl>
              <c:idx val="0"/>
              <c:layout>
                <c:manualLayout>
                  <c:x val="0"/>
                  <c:y val="-0.14098687664042009"/>
                </c:manualLayout>
              </c:layout>
              <c:tx>
                <c:strRef>
                  <c:f>Figure_data!$N$20</c:f>
                  <c:strCache>
                    <c:ptCount val="1"/>
                    <c:pt idx="0">
                      <c:v>76%</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{70A5D42F-B1CC-47EB-A62E-2792E7FE0A27}</c15:txfldGUID>
                      <c15:f>Figure_data!$N$20</c15:f>
                      <c15:dlblFieldTableCache>
                        <c:ptCount val="1"/>
                        <c:pt idx="0">
                          <c:v>76%</c:v>
                        </c:pt>
                      </c15:dlblFieldTableCache>
                    </c15:dlblFTEntry>
                  </c15:dlblFieldTable>
                  <c15:showDataLabelsRange val="0"/>
                </c:ext>
              </c:extLst>
            </c:dLbl>
            <c:dLbl>
              <c:idx val="1"/>
              <c:layout>
                <c:manualLayout>
                  <c:x val="0"/>
                  <c:y val="-0.14284348666942948"/>
                </c:manualLayout>
              </c:layout>
              <c:tx>
                <c:strRef>
                  <c:f>Figure_data!$N$21</c:f>
                  <c:strCache>
                    <c:ptCount val="1"/>
                    <c:pt idx="0">
                      <c:v>20%</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{F8CDFC35-5A43-43EF-916B-A298BEAD21F8}</c15:txfldGUID>
                      <c15:f>Figure_data!$N$21</c15:f>
                      <c15:dlblFieldTableCache>
                        <c:ptCount val="1"/>
                        <c:pt idx="0">
                          <c:v>20%</c:v>
                        </c:pt>
                      </c15:dlblFieldTableCache>
                    </c15:dlblFTEntry>
                  </c15:dlblFieldTable>
                  <c15:showDataLabelsRange val="0"/>
                </c:ext>
              </c:extLst>
            </c:dLbl>
            <c:dLbl>
              <c:idx val="2"/>
              <c:layout>
                <c:manualLayout>
                  <c:x val="0"/>
                  <c:y val="-0.14310871667357383"/>
                </c:manualLayout>
              </c:layout>
              <c:tx>
                <c:strRef>
                  <c:f>Figure_data!$N$22</c:f>
                  <c:strCache>
                    <c:ptCount val="1"/>
                    <c:pt idx="0">
                      <c:v>75%</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{E69F9445-BE60-4F03-BA04-89094796DD9D}</c15:txfldGUID>
                      <c15:f>Figure_data!$N$22</c15:f>
                      <c15:dlblFieldTableCache>
                        <c:ptCount val="1"/>
                        <c:pt idx="0">
                          <c:v>75%</c:v>
                        </c:pt>
                      </c15:dlblFieldTableCache>
                    </c15:dlblFTEntry>
                  </c15:dlblFieldTable>
                  <c15:showDataLabelsRange val="0"/>
                </c:ext>
              </c:extLst>
            </c:dLbl>
            <c:dLbl>
              <c:idx val="3"/>
              <c:layout>
                <c:manualLayout>
                  <c:x val="0"/>
                  <c:y val="-0.12400884100013813"/>
                </c:manualLayout>
              </c:layout>
              <c:tx>
                <c:strRef>
                  <c:f>Figure_data!$N$23</c:f>
                  <c:strCache>
                    <c:ptCount val="1"/>
                    <c:pt idx="0">
                      <c:v>62%</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{80D07868-9C17-44BF-B195-634BF507ABE9}</c15:txfldGUID>
                      <c15:f>Figure_data!$N$23</c15:f>
                      <c15:dlblFieldTableCache>
                        <c:ptCount val="1"/>
                        <c:pt idx="0">
                          <c:v>62%</c:v>
                        </c:pt>
                      </c15:dlblFieldTableCache>
                    </c15:dlblFTEntry>
                  </c15:dlblFieldTable>
                  <c15:showDataLabelsRange val="0"/>
                </c:ext>
              </c:extLst>
            </c:dLbl>
            <c:dLbl>
              <c:idx val="4"/>
              <c:layout>
                <c:manualLayout>
                  <c:x val="0"/>
                  <c:y val="-9.4297002348390793E-2"/>
                </c:manualLayout>
              </c:layout>
              <c:tx>
                <c:strRef>
                  <c:f>Figure_data!$N$24</c:f>
                  <c:strCache>
                    <c:ptCount val="1"/>
                    <c:pt idx="0">
                      <c:v>44%</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{3B5EE811-9F2C-4887-B21C-03CEE1C736EF}</c15:txfldGUID>
                      <c15:f>Figure_data!$N$24</c15:f>
                      <c15:dlblFieldTableCache>
                        <c:ptCount val="1"/>
                        <c:pt idx="0">
                          <c:v>44%</c:v>
                        </c:pt>
                      </c15:dlblFieldTableCache>
                    </c15:dlblFTEntry>
                  </c15:dlblFieldTable>
                  <c15:showDataLabelsRange val="0"/>
                </c:ext>
              </c:extLst>
            </c:dLbl>
            <c:dLbl>
              <c:idx val="5"/>
              <c:layout>
                <c:manualLayout>
                  <c:x val="0"/>
                  <c:y val="-9.8276004973062575E-2"/>
                </c:manualLayout>
              </c:layout>
              <c:tx>
                <c:strRef>
                  <c:f>Figure_data!$N$25</c:f>
                  <c:strCache>
                    <c:ptCount val="1"/>
                    <c:pt idx="0">
                      <c:v>25%</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{941AE89C-2121-4873-A587-E2E890719DFF}</c15:txfldGUID>
                      <c15:f>Figure_data!$N$25</c15:f>
                      <c15:dlblFieldTableCache>
                        <c:ptCount val="1"/>
                        <c:pt idx="0">
                          <c:v>25%</c:v>
                        </c:pt>
                      </c15:dlblFieldTableCache>
                    </c15:dlblFTEntry>
                  </c15:dlblFieldTable>
                  <c15:showDataLabelsRange val="0"/>
                </c:ext>
              </c:extLst>
            </c:dLbl>
            <c:dLbl>
              <c:idx val="6"/>
              <c:layout>
                <c:manualLayout>
                  <c:x val="0"/>
                  <c:y val="-0.10994833540544287"/>
                </c:manualLayout>
              </c:layout>
              <c:tx>
                <c:strRef>
                  <c:f>Figure_data!$N$26</c:f>
                  <c:strCache>
                    <c:ptCount val="1"/>
                    <c:pt idx="0">
                      <c:v>49%</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{DEC11515-C227-41AC-BC7B-CDFBB789106F}</c15:txfldGUID>
                      <c15:f>Figure_data!$N$26</c15:f>
                      <c15:dlblFieldTableCache>
                        <c:ptCount val="1"/>
                        <c:pt idx="0">
                          <c:v>49%</c:v>
                        </c:pt>
                      </c15:dlblFieldTableCache>
                    </c15:dlblFTEntry>
                  </c15:dlblFieldTable>
                  <c15:showDataLabelsRange val="0"/>
                </c:ext>
              </c:extLst>
            </c:dLbl>
            <c:dLbl>
              <c:idx val="7"/>
              <c:layout>
                <c:manualLayout>
                  <c:x val="0"/>
                  <c:y val="-0.12263738085370908"/>
                </c:manualLayout>
              </c:layout>
              <c:tx>
                <c:strRef>
                  <c:f>Figure_data!$N$27</c:f>
                  <c:strCache>
                    <c:ptCount val="1"/>
                    <c:pt idx="0">
                      <c:v>80%</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{6494C608-FD8F-4C95-A91C-7A1F9543E16E}</c15:txfldGUID>
                      <c15:f>Figure_data!$N$27</c15:f>
                      <c15:dlblFieldTableCache>
                        <c:ptCount val="1"/>
                        <c:pt idx="0">
                          <c:v>80%</c:v>
                        </c:pt>
                      </c15:dlblFieldTableCache>
                    </c15:dlblFTEntry>
                  </c15:dlblFieldTable>
                  <c15:showDataLabelsRange val="0"/>
                </c:ext>
              </c:extLst>
            </c:dLbl>
            <c:dLbl>
              <c:idx val="8"/>
              <c:layout>
                <c:manualLayout>
                  <c:x val="0"/>
                  <c:y val="-0.1048095040751485"/>
                </c:manualLayout>
              </c:layout>
              <c:tx>
                <c:strRef>
                  <c:f>Figure_data!$N$28</c:f>
                  <c:strCache>
                    <c:ptCount val="1"/>
                    <c:pt idx="0">
                      <c:v>45%</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{FE8024A6-F83D-4A2E-B694-91D917214AA3}</c15:txfldGUID>
                      <c15:f>Figure_data!$N$28</c15:f>
                      <c15:dlblFieldTableCache>
                        <c:ptCount val="1"/>
                        <c:pt idx="0">
                          <c:v>45%</c:v>
                        </c:pt>
                      </c15:dlblFieldTableCache>
                    </c15:dlblFTEntry>
                  </c15:dlblFieldTable>
                  <c15:showDataLabelsRange val="0"/>
                </c:ext>
              </c:extLst>
            </c:dLbl>
            <c:dLbl>
              <c:idx val="9"/>
              <c:layout>
                <c:manualLayout>
                  <c:x val="0"/>
                  <c:y val="-9.8276004973062575E-2"/>
                </c:manualLayout>
              </c:layout>
              <c:tx>
                <c:strRef>
                  <c:f>Figure_data!$N$29</c:f>
                  <c:strCache>
                    <c:ptCount val="1"/>
                    <c:pt idx="0">
                      <c:v>36%</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{99A45905-4EEB-4DB1-B97E-CFC58F488542}</c15:txfldGUID>
                      <c15:f>Figure_data!$N$29</c15:f>
                      <c15:dlblFieldTableCache>
                        <c:ptCount val="1"/>
                        <c:pt idx="0">
                          <c:v>36%</c:v>
                        </c:pt>
                      </c15:dlblFieldTableCache>
                    </c15:dlblFTEntry>
                  </c15:dlblFieldTable>
                  <c15:showDataLabelsRange val="0"/>
                </c:ext>
              </c:extLst>
            </c:dLbl>
            <c:dLbl>
              <c:idx val="10"/>
              <c:layout>
                <c:manualLayout>
                  <c:x val="0"/>
                  <c:y val="-9.2174609752728412E-2"/>
                </c:manualLayout>
              </c:layout>
              <c:tx>
                <c:strRef>
                  <c:f>Figure_data!$N$30</c:f>
                  <c:strCache>
                    <c:ptCount val="1"/>
                    <c:pt idx="0">
                      <c:v>36%</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{C0EB3D01-FE6F-4807-8297-2548467CCC66}</c15:txfldGUID>
                      <c15:f>Figure_data!$N$30</c15:f>
                      <c15:dlblFieldTableCache>
                        <c:ptCount val="1"/>
                        <c:pt idx="0">
                          <c:v>36%</c:v>
                        </c:pt>
                      </c15:dlblFieldTableCache>
                    </c15:dlblFTEntry>
                  </c15:dlblFieldTable>
                  <c15:showDataLabelsRange val="0"/>
                </c:ext>
              </c:extLst>
            </c:dLbl>
            <c:dLbl>
              <c:idx val="11"/>
              <c:layout>
                <c:manualLayout>
                  <c:x val="0"/>
                  <c:y val="-0.11233595800524934"/>
                </c:manualLayout>
              </c:layout>
              <c:tx>
                <c:strRef>
                  <c:f>Figure_data!$N$31</c:f>
                  <c:strCache>
                    <c:ptCount val="1"/>
                    <c:pt idx="0">
                      <c:v>11%</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{671C2C33-CAEF-4D49-B2FD-882CC6B6874B}</c15:txfldGUID>
                      <c15:f>Figure_data!$N$31</c15:f>
                      <c15:dlblFieldTableCache>
                        <c:ptCount val="1"/>
                        <c:pt idx="0">
                          <c:v>11%</c:v>
                        </c:pt>
                      </c15:dlblFieldTableCache>
                    </c15:dlblFTEntry>
                  </c15:dlblFieldTable>
                  <c15:showDataLabelsRange val="0"/>
                </c:ext>
              </c:extLst>
            </c:dLbl>
            <c:dLbl>
              <c:idx val="12"/>
              <c:layout>
                <c:manualLayout>
                  <c:x val="0"/>
                  <c:y val="-7.6012708937698584E-2"/>
                </c:manualLayout>
              </c:layout>
              <c:tx>
                <c:strRef>
                  <c:f>Figure_data!$N$32</c:f>
                  <c:strCache>
                    <c:ptCount val="1"/>
                    <c:pt idx="0">
                      <c:v>4%</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{9070EBEE-39C8-4A55-86B4-4965CE66E2EC}</c15:txfldGUID>
                      <c15:f>Figure_data!$N$32</c15:f>
                      <c15:dlblFieldTableCache>
                        <c:ptCount val="1"/>
                        <c:pt idx="0">
                          <c:v>4%</c:v>
                        </c:pt>
                      </c15:dlblFieldTableCache>
                    </c15:dlblFTEntry>
                  </c15:dlblFieldTable>
                  <c15:showDataLabelsRange val="0"/>
                </c:ext>
              </c:extLst>
            </c:dLbl>
            <c:dLbl>
              <c:idx val="13"/>
              <c:layout>
                <c:manualLayout>
                  <c:x val="0"/>
                  <c:y val="-0.14713468711147948"/>
                </c:manualLayout>
              </c:layout>
              <c:tx>
                <c:strRef>
                  <c:f>Figure_data!$N$33</c:f>
                  <c:strCache>
                    <c:ptCount val="1"/>
                    <c:pt idx="0">
                      <c:v>40%</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{6D3C180D-A232-49BD-AD41-E8313CA5C240}</c15:txfldGUID>
                      <c15:f>Figure_data!$N$33</c15:f>
                      <c15:dlblFieldTableCache>
                        <c:ptCount val="1"/>
                        <c:pt idx="0">
                          <c:v>40%</c:v>
                        </c:pt>
                      </c15:dlblFieldTableCache>
                    </c15:dlblFTEntry>
                  </c15:dlblFieldTable>
                  <c15:showDataLabelsRange val="0"/>
                </c:ext>
              </c:extLst>
            </c:dLbl>
            <c:dLbl>
              <c:idx val="14"/>
              <c:layout>
                <c:manualLayout>
                  <c:x val="0"/>
                  <c:y val="-0.14918856195607128"/>
                </c:manualLayout>
              </c:layout>
              <c:tx>
                <c:strRef>
                  <c:f>Figure_data!$N$34</c:f>
                  <c:strCache>
                    <c:ptCount val="1"/>
                    <c:pt idx="0">
                      <c:v>74%</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{4FD7F620-B43D-4BD3-B55F-1EF133A06D1F}</c15:txfldGUID>
                      <c15:f>Figure_data!$N$34</c15:f>
                      <c15:dlblFieldTableCache>
                        <c:ptCount val="1"/>
                        <c:pt idx="0">
                          <c:v>74%</c:v>
                        </c:pt>
                      </c15:dlblFieldTableCache>
                    </c15:dlblFTEntry>
                  </c15:dlblFieldTable>
                  <c15:showDataLabelsRange val="0"/>
                </c:ext>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Figure_data!$A$20:$A$34</c:f>
              <c:strCache>
                <c:ptCount val="15"/>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strCache>
            </c:strRef>
          </c:cat>
          <c:val>
            <c:numRef>
              <c:f>Figure_data!$L$20:$L$34</c:f>
              <c:numCache>
                <c:formatCode>General</c:formatCode>
                <c:ptCount val="15"/>
                <c:pt idx="0">
                  <c:v>258</c:v>
                </c:pt>
                <c:pt idx="1">
                  <c:v>265</c:v>
                </c:pt>
                <c:pt idx="2">
                  <c:v>266</c:v>
                </c:pt>
                <c:pt idx="3">
                  <c:v>194</c:v>
                </c:pt>
                <c:pt idx="4">
                  <c:v>82</c:v>
                </c:pt>
                <c:pt idx="5">
                  <c:v>97</c:v>
                </c:pt>
                <c:pt idx="6">
                  <c:v>141</c:v>
                </c:pt>
                <c:pt idx="7">
                  <c:v>72</c:v>
                </c:pt>
                <c:pt idx="8">
                  <c:v>51</c:v>
                </c:pt>
                <c:pt idx="9">
                  <c:v>97</c:v>
                </c:pt>
                <c:pt idx="10">
                  <c:v>74</c:v>
                </c:pt>
                <c:pt idx="11">
                  <c:v>150</c:v>
                </c:pt>
                <c:pt idx="12">
                  <c:v>68</c:v>
                </c:pt>
                <c:pt idx="13" formatCode="0">
                  <c:v>281.17500000000001</c:v>
                </c:pt>
                <c:pt idx="14" formatCode="0">
                  <c:v>288.91700000000003</c:v>
                </c:pt>
              </c:numCache>
            </c:numRef>
          </c:val>
        </c:ser>
        <c:dLbls>
          <c:showLegendKey val="0"/>
          <c:showVal val="0"/>
          <c:showCatName val="0"/>
          <c:showSerName val="0"/>
          <c:showPercent val="0"/>
          <c:showBubbleSize val="0"/>
        </c:dLbls>
        <c:gapWidth val="76"/>
        <c:overlap val="100"/>
        <c:axId val="505901576"/>
        <c:axId val="673170680"/>
      </c:barChart>
      <c:lineChart>
        <c:grouping val="standard"/>
        <c:varyColors val="0"/>
        <c:ser>
          <c:idx val="2"/>
          <c:order val="2"/>
          <c:tx>
            <c:strRef>
              <c:f>Figure_data!$O$19</c:f>
              <c:strCache>
                <c:ptCount val="1"/>
                <c:pt idx="0">
                  <c:v>Dry</c:v>
                </c:pt>
              </c:strCache>
            </c:strRef>
          </c:tx>
          <c:spPr>
            <a:ln w="12700">
              <a:solidFill>
                <a:srgbClr val="0000FF"/>
              </a:solidFill>
              <a:prstDash val="solid"/>
            </a:ln>
          </c:spPr>
          <c:marker>
            <c:symbol val="none"/>
          </c:marker>
          <c:dLbls>
            <c:dLbl>
              <c:idx val="14"/>
              <c:layout/>
              <c:tx>
                <c:rich>
                  <a:bodyPr vertOverflow="overflow" horzOverflow="overflow" wrap="none" lIns="38100" tIns="19050" rIns="38100" bIns="19050" anchor="ctr" anchorCtr="0">
                    <a:noAutofit/>
                  </a:bodyPr>
                  <a:lstStyle/>
                  <a:p>
                    <a:pPr algn="l">
                      <a:defRPr i="1"/>
                    </a:pPr>
                    <a:r>
                      <a:rPr lang="en-US" i="1"/>
                      <a:t>Dry</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4.2775315876213145E-2"/>
                      <c:h val="7.1066876640419954E-2"/>
                    </c:manualLayout>
                  </c15:layout>
                </c:ext>
              </c:extLst>
            </c:dLbl>
            <c:spPr>
              <a:noFill/>
              <a:ln>
                <a:noFill/>
              </a:ln>
              <a:effectLst/>
            </c:spPr>
            <c:txPr>
              <a:bodyPr wrap="square" lIns="38100" tIns="19050" rIns="38100" bIns="19050" anchor="ctr" anchorCtr="0">
                <a:spAutoFit/>
              </a:bodyPr>
              <a:lstStyle/>
              <a:p>
                <a:pPr algn="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trendline>
            <c:spPr>
              <a:ln w="12700">
                <a:solidFill>
                  <a:srgbClr val="0000FF"/>
                </a:solidFill>
                <a:prstDash val="solid"/>
              </a:ln>
            </c:spPr>
            <c:trendlineType val="linear"/>
            <c:forward val="0.5"/>
            <c:backward val="0.5"/>
            <c:dispRSqr val="0"/>
            <c:dispEq val="0"/>
          </c:trendline>
          <c:trendline>
            <c:spPr>
              <a:ln w="12700">
                <a:solidFill>
                  <a:srgbClr val="0000FF"/>
                </a:solidFill>
                <a:prstDash val="solid"/>
              </a:ln>
            </c:spPr>
            <c:trendlineType val="linear"/>
            <c:forward val="0.5"/>
            <c:backward val="0.5"/>
            <c:dispRSqr val="0"/>
            <c:dispEq val="0"/>
          </c:trendline>
          <c:val>
            <c:numRef>
              <c:f>Figure_data!$O$20:$O$34</c:f>
              <c:numCache>
                <c:formatCode>0</c:formatCode>
                <c:ptCount val="15"/>
                <c:pt idx="0">
                  <c:v>319</c:v>
                </c:pt>
                <c:pt idx="1">
                  <c:v>319</c:v>
                </c:pt>
                <c:pt idx="2">
                  <c:v>319</c:v>
                </c:pt>
                <c:pt idx="3">
                  <c:v>319</c:v>
                </c:pt>
                <c:pt idx="4">
                  <c:v>319</c:v>
                </c:pt>
                <c:pt idx="5">
                  <c:v>319</c:v>
                </c:pt>
                <c:pt idx="6">
                  <c:v>319</c:v>
                </c:pt>
                <c:pt idx="7">
                  <c:v>319</c:v>
                </c:pt>
                <c:pt idx="8">
                  <c:v>319</c:v>
                </c:pt>
                <c:pt idx="9">
                  <c:v>319</c:v>
                </c:pt>
                <c:pt idx="10">
                  <c:v>319</c:v>
                </c:pt>
                <c:pt idx="11">
                  <c:v>319</c:v>
                </c:pt>
                <c:pt idx="12">
                  <c:v>319</c:v>
                </c:pt>
                <c:pt idx="13">
                  <c:v>319</c:v>
                </c:pt>
                <c:pt idx="14">
                  <c:v>319</c:v>
                </c:pt>
              </c:numCache>
            </c:numRef>
          </c:val>
          <c:smooth val="0"/>
        </c:ser>
        <c:ser>
          <c:idx val="3"/>
          <c:order val="3"/>
          <c:tx>
            <c:strRef>
              <c:f>Figure_data!$P$19</c:f>
              <c:strCache>
                <c:ptCount val="1"/>
                <c:pt idx="0">
                  <c:v>Median</c:v>
                </c:pt>
              </c:strCache>
            </c:strRef>
          </c:tx>
          <c:spPr>
            <a:ln w="12700">
              <a:solidFill>
                <a:srgbClr val="0000FF"/>
              </a:solidFill>
              <a:prstDash val="solid"/>
            </a:ln>
          </c:spPr>
          <c:marker>
            <c:symbol val="none"/>
          </c:marker>
          <c:dLbls>
            <c:dLbl>
              <c:idx val="14"/>
              <c:layout/>
              <c:tx>
                <c:rich>
                  <a:bodyPr vertOverflow="overflow" horzOverflow="overflow" wrap="none" lIns="38100" tIns="19050" rIns="38100" bIns="19050" anchor="ctr" anchorCtr="0">
                    <a:noAutofit/>
                  </a:bodyPr>
                  <a:lstStyle/>
                  <a:p>
                    <a:pPr algn="l">
                      <a:defRPr i="1"/>
                    </a:pPr>
                    <a:r>
                      <a:rPr lang="en-US" i="1"/>
                      <a:t>Median</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9519379844961246E-2"/>
                      <c:h val="7.1066876640419954E-2"/>
                    </c:manualLayout>
                  </c15:layout>
                </c:ext>
              </c:extLst>
            </c:dLbl>
            <c:spPr>
              <a:noFill/>
              <a:ln>
                <a:noFill/>
              </a:ln>
              <a:effectLst/>
            </c:spPr>
            <c:txPr>
              <a:bodyPr wrap="square" lIns="38100" tIns="19050" rIns="38100" bIns="19050" anchor="ctr" anchorCtr="0">
                <a:spAutoFit/>
              </a:bodyPr>
              <a:lstStyle/>
              <a:p>
                <a:pPr algn="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trendline>
            <c:spPr>
              <a:ln w="12700">
                <a:solidFill>
                  <a:srgbClr val="0000FF"/>
                </a:solidFill>
                <a:prstDash val="solid"/>
              </a:ln>
            </c:spPr>
            <c:trendlineType val="linear"/>
            <c:forward val="0.5"/>
            <c:backward val="0.5"/>
            <c:dispRSqr val="0"/>
            <c:dispEq val="0"/>
          </c:trendline>
          <c:trendline>
            <c:spPr>
              <a:ln w="12700">
                <a:solidFill>
                  <a:srgbClr val="0000FF"/>
                </a:solidFill>
                <a:prstDash val="solid"/>
              </a:ln>
            </c:spPr>
            <c:trendlineType val="linear"/>
            <c:forward val="0.5"/>
            <c:backward val="0.5"/>
            <c:dispRSqr val="0"/>
            <c:dispEq val="0"/>
          </c:trendline>
          <c:val>
            <c:numRef>
              <c:f>Figure_data!$P$20:$P$34</c:f>
              <c:numCache>
                <c:formatCode>0</c:formatCode>
                <c:ptCount val="15"/>
                <c:pt idx="0">
                  <c:v>483</c:v>
                </c:pt>
                <c:pt idx="1">
                  <c:v>483</c:v>
                </c:pt>
                <c:pt idx="2">
                  <c:v>483</c:v>
                </c:pt>
                <c:pt idx="3">
                  <c:v>483</c:v>
                </c:pt>
                <c:pt idx="4">
                  <c:v>483</c:v>
                </c:pt>
                <c:pt idx="5">
                  <c:v>483</c:v>
                </c:pt>
                <c:pt idx="6">
                  <c:v>483</c:v>
                </c:pt>
                <c:pt idx="7">
                  <c:v>483</c:v>
                </c:pt>
                <c:pt idx="8">
                  <c:v>483</c:v>
                </c:pt>
                <c:pt idx="9">
                  <c:v>483</c:v>
                </c:pt>
                <c:pt idx="10">
                  <c:v>483</c:v>
                </c:pt>
                <c:pt idx="11">
                  <c:v>483</c:v>
                </c:pt>
                <c:pt idx="12">
                  <c:v>483</c:v>
                </c:pt>
                <c:pt idx="13">
                  <c:v>483</c:v>
                </c:pt>
                <c:pt idx="14">
                  <c:v>483</c:v>
                </c:pt>
              </c:numCache>
            </c:numRef>
          </c:val>
          <c:smooth val="0"/>
        </c:ser>
        <c:ser>
          <c:idx val="4"/>
          <c:order val="4"/>
          <c:tx>
            <c:strRef>
              <c:f>Figure_data!$Q$19</c:f>
              <c:strCache>
                <c:ptCount val="1"/>
                <c:pt idx="0">
                  <c:v>Wet</c:v>
                </c:pt>
              </c:strCache>
            </c:strRef>
          </c:tx>
          <c:spPr>
            <a:ln w="12700">
              <a:solidFill>
                <a:srgbClr val="0000FF"/>
              </a:solidFill>
              <a:prstDash val="solid"/>
            </a:ln>
          </c:spPr>
          <c:marker>
            <c:symbol val="none"/>
          </c:marker>
          <c:dLbls>
            <c:dLbl>
              <c:idx val="14"/>
              <c:layout/>
              <c:tx>
                <c:rich>
                  <a:bodyPr vertOverflow="overflow" horzOverflow="overflow" wrap="none" lIns="38100" tIns="19050" rIns="38100" bIns="19050" anchor="ctr" anchorCtr="0">
                    <a:noAutofit/>
                  </a:bodyPr>
                  <a:lstStyle/>
                  <a:p>
                    <a:pPr algn="l">
                      <a:defRPr i="1"/>
                    </a:pPr>
                    <a:r>
                      <a:rPr lang="en-US" i="1"/>
                      <a:t>Wet</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9519379844961246E-2"/>
                      <c:h val="7.1066876640419954E-2"/>
                    </c:manualLayout>
                  </c15:layout>
                </c:ext>
              </c:extLst>
            </c:dLbl>
            <c:spPr>
              <a:noFill/>
              <a:ln>
                <a:noFill/>
              </a:ln>
              <a:effectLst/>
            </c:spPr>
            <c:txPr>
              <a:bodyPr wrap="square" lIns="38100" tIns="19050" rIns="38100" bIns="19050" anchor="ctr" anchorCtr="0">
                <a:spAutoFit/>
              </a:bodyPr>
              <a:lstStyle/>
              <a:p>
                <a:pPr algn="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trendline>
            <c:spPr>
              <a:ln w="12700">
                <a:solidFill>
                  <a:srgbClr val="0000FF"/>
                </a:solidFill>
                <a:prstDash val="solid"/>
              </a:ln>
            </c:spPr>
            <c:trendlineType val="linear"/>
            <c:forward val="0.5"/>
            <c:backward val="0.5"/>
            <c:dispRSqr val="0"/>
            <c:dispEq val="0"/>
          </c:trendline>
          <c:trendline>
            <c:spPr>
              <a:ln w="12700">
                <a:solidFill>
                  <a:srgbClr val="0000FF"/>
                </a:solidFill>
                <a:prstDash val="solid"/>
              </a:ln>
            </c:spPr>
            <c:trendlineType val="linear"/>
            <c:forward val="0.5"/>
            <c:backward val="0.5"/>
            <c:dispRSqr val="0"/>
            <c:dispEq val="0"/>
          </c:trendline>
          <c:val>
            <c:numRef>
              <c:f>Figure_data!$Q$20:$Q$34</c:f>
              <c:numCache>
                <c:formatCode>0</c:formatCode>
                <c:ptCount val="15"/>
                <c:pt idx="0">
                  <c:v>1003</c:v>
                </c:pt>
                <c:pt idx="1">
                  <c:v>1003</c:v>
                </c:pt>
                <c:pt idx="2">
                  <c:v>1003</c:v>
                </c:pt>
                <c:pt idx="3">
                  <c:v>1003</c:v>
                </c:pt>
                <c:pt idx="4">
                  <c:v>1003</c:v>
                </c:pt>
                <c:pt idx="5">
                  <c:v>1003</c:v>
                </c:pt>
                <c:pt idx="6">
                  <c:v>1003</c:v>
                </c:pt>
                <c:pt idx="7">
                  <c:v>1003</c:v>
                </c:pt>
                <c:pt idx="8">
                  <c:v>1003</c:v>
                </c:pt>
                <c:pt idx="9">
                  <c:v>1003</c:v>
                </c:pt>
                <c:pt idx="10">
                  <c:v>1003</c:v>
                </c:pt>
                <c:pt idx="11">
                  <c:v>1003</c:v>
                </c:pt>
                <c:pt idx="12">
                  <c:v>1003</c:v>
                </c:pt>
                <c:pt idx="13">
                  <c:v>1003</c:v>
                </c:pt>
                <c:pt idx="14">
                  <c:v>1003</c:v>
                </c:pt>
              </c:numCache>
            </c:numRef>
          </c:val>
          <c:smooth val="0"/>
        </c:ser>
        <c:dLbls>
          <c:showLegendKey val="0"/>
          <c:showVal val="0"/>
          <c:showCatName val="0"/>
          <c:showSerName val="0"/>
          <c:showPercent val="0"/>
          <c:showBubbleSize val="0"/>
        </c:dLbls>
        <c:marker val="1"/>
        <c:smooth val="0"/>
        <c:axId val="505901576"/>
        <c:axId val="673170680"/>
      </c:lineChart>
      <c:catAx>
        <c:axId val="505901576"/>
        <c:scaling>
          <c:orientation val="minMax"/>
        </c:scaling>
        <c:delete val="0"/>
        <c:axPos val="b"/>
        <c:numFmt formatCode="General" sourceLinked="1"/>
        <c:majorTickMark val="out"/>
        <c:minorTickMark val="none"/>
        <c:tickLblPos val="none"/>
        <c:spPr>
          <a:noFill/>
          <a:ln w="12700">
            <a:solidFill>
              <a:schemeClr val="tx1"/>
            </a:solidFill>
            <a:prstDash val="solid"/>
          </a:ln>
        </c:spPr>
        <c:txPr>
          <a:bodyPr rot="-5400000" vert="horz"/>
          <a:lstStyle/>
          <a:p>
            <a:pPr>
              <a:defRPr/>
            </a:pPr>
            <a:endParaRPr lang="en-US"/>
          </a:p>
        </c:txPr>
        <c:crossAx val="673170680"/>
        <c:crosses val="autoZero"/>
        <c:auto val="1"/>
        <c:lblAlgn val="ctr"/>
        <c:lblOffset val="200"/>
        <c:noMultiLvlLbl val="0"/>
      </c:catAx>
      <c:valAx>
        <c:axId val="673170680"/>
        <c:scaling>
          <c:orientation val="minMax"/>
          <c:max val="1750"/>
          <c:min val="0"/>
        </c:scaling>
        <c:delete val="0"/>
        <c:axPos val="l"/>
        <c:majorGridlines>
          <c:spPr>
            <a:ln>
              <a:solidFill>
                <a:schemeClr val="bg1">
                  <a:lumMod val="85000"/>
                </a:schemeClr>
              </a:solidFill>
              <a:prstDash val="dash"/>
            </a:ln>
          </c:spPr>
        </c:majorGridlines>
        <c:title>
          <c:tx>
            <c:strRef>
              <c:f>Figure_data!$K$17</c:f>
              <c:strCache>
                <c:ptCount val="1"/>
                <c:pt idx="0">
                  <c:v>Namoi – Water (GL)</c:v>
                </c:pt>
              </c:strCache>
            </c:strRef>
          </c:tx>
          <c:layout>
            <c:manualLayout>
              <c:xMode val="edge"/>
              <c:yMode val="edge"/>
              <c:x val="9.4463773423670867E-4"/>
              <c:y val="0.21039244094488188"/>
            </c:manualLayout>
          </c:layout>
          <c:overlay val="0"/>
          <c:spPr>
            <a:noFill/>
            <a:ln w="25400">
              <a:noFill/>
            </a:ln>
          </c:spPr>
          <c:txPr>
            <a:bodyPr/>
            <a:lstStyle/>
            <a:p>
              <a:pPr>
                <a:defRPr b="1"/>
              </a:pPr>
              <a:endParaRPr lang="en-US"/>
            </a:p>
          </c:txPr>
        </c:title>
        <c:numFmt formatCode="0" sourceLinked="0"/>
        <c:majorTickMark val="out"/>
        <c:minorTickMark val="none"/>
        <c:tickLblPos val="nextTo"/>
        <c:spPr>
          <a:noFill/>
          <a:ln w="12700">
            <a:solidFill>
              <a:schemeClr val="tx1"/>
            </a:solidFill>
            <a:prstDash val="solid"/>
          </a:ln>
        </c:spPr>
        <c:txPr>
          <a:bodyPr rot="0" vert="horz"/>
          <a:lstStyle/>
          <a:p>
            <a:pPr>
              <a:defRPr/>
            </a:pPr>
            <a:endParaRPr lang="en-US"/>
          </a:p>
        </c:txPr>
        <c:crossAx val="505901576"/>
        <c:crosses val="autoZero"/>
        <c:crossBetween val="between"/>
        <c:majorUnit val="250"/>
        <c:minorUnit val="200"/>
      </c:valAx>
      <c:spPr>
        <a:noFill/>
        <a:ln>
          <a:noFill/>
        </a:ln>
      </c:spPr>
    </c:plotArea>
    <c:plotVisOnly val="1"/>
    <c:dispBlanksAs val="gap"/>
    <c:showDLblsOverMax val="0"/>
  </c:chart>
  <c:spPr>
    <a:noFill/>
    <a:ln w="9525">
      <a:noFill/>
    </a:ln>
  </c:spPr>
  <c:txPr>
    <a:bodyPr/>
    <a:lstStyle/>
    <a:p>
      <a:pPr>
        <a:defRPr sz="900" b="0" i="0" u="none" strike="noStrike" baseline="0">
          <a:solidFill>
            <a:srgbClr val="000000"/>
          </a:solidFill>
          <a:latin typeface="Arial Narrow" panose="020B0606020202030204" pitchFamily="34" charset="0"/>
          <a:ea typeface="Arial Narrow"/>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25984251968506"/>
          <c:y val="3.3138467447666603E-2"/>
          <c:w val="0.79438784105475202"/>
          <c:h val="0.93372306510466685"/>
        </c:manualLayout>
      </c:layout>
      <c:barChart>
        <c:barDir val="col"/>
        <c:grouping val="stacked"/>
        <c:varyColors val="0"/>
        <c:ser>
          <c:idx val="0"/>
          <c:order val="0"/>
          <c:tx>
            <c:strRef>
              <c:f>Figure_data!$U$18</c:f>
              <c:strCache>
                <c:ptCount val="1"/>
                <c:pt idx="0">
                  <c:v>Water remaining (GL)</c:v>
                </c:pt>
              </c:strCache>
            </c:strRef>
          </c:tx>
          <c:spPr>
            <a:solidFill>
              <a:schemeClr val="accent5">
                <a:lumMod val="75000"/>
              </a:schemeClr>
            </a:solidFill>
            <a:ln>
              <a:solidFill>
                <a:schemeClr val="accent1"/>
              </a:solidFill>
            </a:ln>
          </c:spPr>
          <c:invertIfNegative val="0"/>
          <c:cat>
            <c:strRef>
              <c:f>Figure_data!$A$20:$A$34</c:f>
              <c:strCache>
                <c:ptCount val="15"/>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strCache>
            </c:strRef>
          </c:cat>
          <c:val>
            <c:numRef>
              <c:f>Figure_data!$S$20:$S$34</c:f>
              <c:numCache>
                <c:formatCode>0</c:formatCode>
                <c:ptCount val="15"/>
                <c:pt idx="0">
                  <c:v>1034.4000000000001</c:v>
                </c:pt>
                <c:pt idx="1">
                  <c:v>2019.5</c:v>
                </c:pt>
                <c:pt idx="2">
                  <c:v>813.32</c:v>
                </c:pt>
                <c:pt idx="3">
                  <c:v>470.54</c:v>
                </c:pt>
                <c:pt idx="4">
                  <c:v>334.34000000000003</c:v>
                </c:pt>
                <c:pt idx="5">
                  <c:v>180.17000000000002</c:v>
                </c:pt>
                <c:pt idx="6">
                  <c:v>434.56</c:v>
                </c:pt>
                <c:pt idx="7">
                  <c:v>279.85000000000002</c:v>
                </c:pt>
                <c:pt idx="8">
                  <c:v>126.11</c:v>
                </c:pt>
                <c:pt idx="9">
                  <c:v>147.04</c:v>
                </c:pt>
                <c:pt idx="10">
                  <c:v>154.19</c:v>
                </c:pt>
                <c:pt idx="11">
                  <c:v>2583.1</c:v>
                </c:pt>
                <c:pt idx="12">
                  <c:v>1215</c:v>
                </c:pt>
                <c:pt idx="13">
                  <c:v>1176</c:v>
                </c:pt>
                <c:pt idx="14" formatCode="General">
                  <c:v>454</c:v>
                </c:pt>
              </c:numCache>
            </c:numRef>
          </c:val>
        </c:ser>
        <c:ser>
          <c:idx val="1"/>
          <c:order val="1"/>
          <c:tx>
            <c:strRef>
              <c:f>Figure_data!$T$19</c:f>
              <c:strCache>
                <c:ptCount val="1"/>
                <c:pt idx="0">
                  <c:v>Water diverted (and %)  </c:v>
                </c:pt>
              </c:strCache>
            </c:strRef>
          </c:tx>
          <c:spPr>
            <a:solidFill>
              <a:schemeClr val="accent4">
                <a:lumMod val="60000"/>
                <a:lumOff val="40000"/>
              </a:schemeClr>
            </a:solidFill>
            <a:ln>
              <a:solidFill>
                <a:schemeClr val="accent4">
                  <a:lumMod val="60000"/>
                  <a:lumOff val="40000"/>
                </a:schemeClr>
              </a:solidFill>
            </a:ln>
          </c:spPr>
          <c:invertIfNegative val="0"/>
          <c:dLbls>
            <c:dLbl>
              <c:idx val="0"/>
              <c:layout>
                <c:manualLayout>
                  <c:x val="0"/>
                  <c:y val="-0.1365674816963669"/>
                </c:manualLayout>
              </c:layout>
              <c:tx>
                <c:strRef>
                  <c:f>Figure_data!$V$20</c:f>
                  <c:strCache>
                    <c:ptCount val="1"/>
                    <c:pt idx="0">
                      <c:v>37%</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{9F6436A5-4C97-46FF-A6E1-D9B3D38F341B}</c15:txfldGUID>
                      <c15:f>Figure_data!$V$20</c15:f>
                      <c15:dlblFieldTableCache>
                        <c:ptCount val="1"/>
                        <c:pt idx="0">
                          <c:v>37%</c:v>
                        </c:pt>
                      </c15:dlblFieldTableCache>
                    </c15:dlblFTEntry>
                  </c15:dlblFieldTable>
                  <c15:showDataLabelsRange val="0"/>
                </c:ext>
              </c:extLst>
            </c:dLbl>
            <c:dLbl>
              <c:idx val="1"/>
              <c:layout>
                <c:manualLayout>
                  <c:x val="0"/>
                  <c:y val="-0.14968144771377262"/>
                </c:manualLayout>
              </c:layout>
              <c:tx>
                <c:strRef>
                  <c:f>Figure_data!$V$21</c:f>
                  <c:strCache>
                    <c:ptCount val="1"/>
                    <c:pt idx="0">
                      <c:v>23%</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{B824E4D5-CE3D-454D-91BC-C413D8154F3F}</c15:txfldGUID>
                      <c15:f>Figure_data!$V$21</c15:f>
                      <c15:dlblFieldTableCache>
                        <c:ptCount val="1"/>
                        <c:pt idx="0">
                          <c:v>23%</c:v>
                        </c:pt>
                      </c15:dlblFieldTableCache>
                    </c15:dlblFTEntry>
                  </c15:dlblFieldTable>
                  <c15:showDataLabelsRange val="0"/>
                </c:ext>
              </c:extLst>
            </c:dLbl>
            <c:dLbl>
              <c:idx val="2"/>
              <c:layout>
                <c:manualLayout>
                  <c:x val="0"/>
                  <c:y val="-0.16314408067412625"/>
                </c:manualLayout>
              </c:layout>
              <c:tx>
                <c:strRef>
                  <c:f>Figure_data!$V$22</c:f>
                  <c:strCache>
                    <c:ptCount val="1"/>
                    <c:pt idx="0">
                      <c:v>67%</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{6986014C-660D-449E-A3D9-16D5C6D77401}</c15:txfldGUID>
                      <c15:f>Figure_data!$V$22</c15:f>
                      <c15:dlblFieldTableCache>
                        <c:ptCount val="1"/>
                        <c:pt idx="0">
                          <c:v>67%</c:v>
                        </c:pt>
                      </c15:dlblFieldTableCache>
                    </c15:dlblFTEntry>
                  </c15:dlblFieldTable>
                  <c15:showDataLabelsRange val="0"/>
                </c:ext>
              </c:extLst>
            </c:dLbl>
            <c:dLbl>
              <c:idx val="3"/>
              <c:layout>
                <c:manualLayout>
                  <c:x val="0"/>
                  <c:y val="-0.13487111479486125"/>
                </c:manualLayout>
              </c:layout>
              <c:tx>
                <c:strRef>
                  <c:f>Figure_data!$V$23</c:f>
                  <c:strCache>
                    <c:ptCount val="1"/>
                    <c:pt idx="0">
                      <c:v>80%</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{E755CD55-B9C7-451F-87FA-B9AA5E4A43E2}</c15:txfldGUID>
                      <c15:f>Figure_data!$V$23</c15:f>
                      <c15:dlblFieldTableCache>
                        <c:ptCount val="1"/>
                        <c:pt idx="0">
                          <c:v>80%</c:v>
                        </c:pt>
                      </c15:dlblFieldTableCache>
                    </c15:dlblFTEntry>
                  </c15:dlblFieldTable>
                  <c15:showDataLabelsRange val="0"/>
                </c:ext>
              </c:extLst>
            </c:dLbl>
            <c:dLbl>
              <c:idx val="4"/>
              <c:layout>
                <c:manualLayout>
                  <c:x val="0"/>
                  <c:y val="-0.10150297002348391"/>
                </c:manualLayout>
              </c:layout>
              <c:tx>
                <c:strRef>
                  <c:f>Figure_data!$V$24</c:f>
                  <c:strCache>
                    <c:ptCount val="1"/>
                    <c:pt idx="0">
                      <c:v>52%</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{276456A6-242E-4B6D-90B1-2613872931B5}</c15:txfldGUID>
                      <c15:f>Figure_data!$V$24</c15:f>
                      <c15:dlblFieldTableCache>
                        <c:ptCount val="1"/>
                        <c:pt idx="0">
                          <c:v>52%</c:v>
                        </c:pt>
                      </c15:dlblFieldTableCache>
                    </c15:dlblFTEntry>
                  </c15:dlblFieldTable>
                  <c15:showDataLabelsRange val="0"/>
                </c:ext>
              </c:extLst>
            </c:dLbl>
            <c:dLbl>
              <c:idx val="5"/>
              <c:layout>
                <c:manualLayout>
                  <c:x val="0"/>
                  <c:y val="-8.310595386103066E-2"/>
                </c:manualLayout>
              </c:layout>
              <c:tx>
                <c:strRef>
                  <c:f>Figure_data!$V$25</c:f>
                  <c:strCache>
                    <c:ptCount val="1"/>
                    <c:pt idx="0">
                      <c:v>35%</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{35A5BB41-DDE2-4938-A131-46D6FBE0A6F6}</c15:txfldGUID>
                      <c15:f>Figure_data!$V$25</c15:f>
                      <c15:dlblFieldTableCache>
                        <c:ptCount val="1"/>
                        <c:pt idx="0">
                          <c:v>35%</c:v>
                        </c:pt>
                      </c15:dlblFieldTableCache>
                    </c15:dlblFTEntry>
                  </c15:dlblFieldTable>
                  <c15:showDataLabelsRange val="0"/>
                </c:ext>
              </c:extLst>
            </c:dLbl>
            <c:dLbl>
              <c:idx val="6"/>
              <c:layout>
                <c:manualLayout>
                  <c:x val="0"/>
                  <c:y val="-0.10232684072385688"/>
                </c:manualLayout>
              </c:layout>
              <c:tx>
                <c:strRef>
                  <c:f>Figure_data!$V$26</c:f>
                  <c:strCache>
                    <c:ptCount val="1"/>
                    <c:pt idx="0">
                      <c:v>41%</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{852A4B43-E308-4E92-9758-0AD5F89E1FCF}</c15:txfldGUID>
                      <c15:f>Figure_data!$V$26</c15:f>
                      <c15:dlblFieldTableCache>
                        <c:ptCount val="1"/>
                        <c:pt idx="0">
                          <c:v>41%</c:v>
                        </c:pt>
                      </c15:dlblFieldTableCache>
                    </c15:dlblFTEntry>
                  </c15:dlblFieldTable>
                  <c15:showDataLabelsRange val="0"/>
                </c:ext>
              </c:extLst>
            </c:dLbl>
            <c:dLbl>
              <c:idx val="7"/>
              <c:layout>
                <c:manualLayout>
                  <c:x val="0"/>
                  <c:y val="-0.10841386931896671"/>
                </c:manualLayout>
              </c:layout>
              <c:tx>
                <c:strRef>
                  <c:f>Figure_data!$V$27</c:f>
                  <c:strCache>
                    <c:ptCount val="1"/>
                    <c:pt idx="0">
                      <c:v>77%</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{25B2AB16-27A2-4E6E-9079-4AC8B161ED74}</c15:txfldGUID>
                      <c15:f>Figure_data!$V$27</c15:f>
                      <c15:dlblFieldTableCache>
                        <c:ptCount val="1"/>
                        <c:pt idx="0">
                          <c:v>77%</c:v>
                        </c:pt>
                      </c15:dlblFieldTableCache>
                    </c15:dlblFTEntry>
                  </c15:dlblFieldTable>
                  <c15:showDataLabelsRange val="0"/>
                </c:ext>
              </c:extLst>
            </c:dLbl>
            <c:dLbl>
              <c:idx val="8"/>
              <c:layout>
                <c:manualLayout>
                  <c:x val="0"/>
                  <c:y val="-0.10451222544550352"/>
                </c:manualLayout>
              </c:layout>
              <c:tx>
                <c:strRef>
                  <c:f>Figure_data!$V$28</c:f>
                  <c:strCache>
                    <c:ptCount val="1"/>
                    <c:pt idx="0">
                      <c:v>24%</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{E901A176-57BB-4F42-98F1-C4CA8129FA20}</c15:txfldGUID>
                      <c15:f>Figure_data!$V$28</c15:f>
                      <c15:dlblFieldTableCache>
                        <c:ptCount val="1"/>
                        <c:pt idx="0">
                          <c:v>24%</c:v>
                        </c:pt>
                      </c15:dlblFieldTableCache>
                    </c15:dlblFTEntry>
                  </c15:dlblFieldTable>
                  <c15:showDataLabelsRange val="0"/>
                </c:ext>
              </c:extLst>
            </c:dLbl>
            <c:dLbl>
              <c:idx val="9"/>
              <c:layout>
                <c:manualLayout>
                  <c:x val="0"/>
                  <c:y val="-9.1656306119629785E-2"/>
                </c:manualLayout>
              </c:layout>
              <c:tx>
                <c:strRef>
                  <c:f>Figure_data!$V$29</c:f>
                  <c:strCache>
                    <c:ptCount val="1"/>
                    <c:pt idx="0">
                      <c:v>45%</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{420DA0A3-766C-4E41-B616-F3FFE18A507B}</c15:txfldGUID>
                      <c15:f>Figure_data!$V$29</c15:f>
                      <c15:dlblFieldTableCache>
                        <c:ptCount val="1"/>
                        <c:pt idx="0">
                          <c:v>45%</c:v>
                        </c:pt>
                      </c15:dlblFieldTableCache>
                    </c15:dlblFTEntry>
                  </c15:dlblFieldTable>
                  <c15:showDataLabelsRange val="0"/>
                </c:ext>
              </c:extLst>
            </c:dLbl>
            <c:dLbl>
              <c:idx val="10"/>
              <c:layout>
                <c:manualLayout>
                  <c:x val="0"/>
                  <c:y val="-8.7988948749827323E-2"/>
                </c:manualLayout>
              </c:layout>
              <c:tx>
                <c:strRef>
                  <c:f>Figure_data!$V$30</c:f>
                  <c:strCache>
                    <c:ptCount val="1"/>
                    <c:pt idx="0">
                      <c:v>48%</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{1C49DB4E-CE41-4C22-A5A0-4115BBB1B12C}</c15:txfldGUID>
                      <c15:f>Figure_data!$V$30</c15:f>
                      <c15:dlblFieldTableCache>
                        <c:ptCount val="1"/>
                        <c:pt idx="0">
                          <c:v>48%</c:v>
                        </c:pt>
                      </c15:dlblFieldTableCache>
                    </c15:dlblFTEntry>
                  </c15:dlblFieldTable>
                  <c15:showDataLabelsRange val="0"/>
                </c:ext>
              </c:extLst>
            </c:dLbl>
            <c:dLbl>
              <c:idx val="11"/>
              <c:layout>
                <c:manualLayout>
                  <c:x val="0"/>
                  <c:y val="-3.7225583644149747E-2"/>
                </c:manualLayout>
              </c:layout>
              <c:tx>
                <c:strRef>
                  <c:f>Figure_data!$V$31</c:f>
                  <c:strCache>
                    <c:ptCount val="1"/>
                    <c:pt idx="0">
                      <c:v>6%</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{84D244E2-FFC4-40CB-B0AD-074C271AD240}</c15:txfldGUID>
                      <c15:f>Figure_data!$V$31</c15:f>
                      <c15:dlblFieldTableCache>
                        <c:ptCount val="1"/>
                        <c:pt idx="0">
                          <c:v>6%</c:v>
                        </c:pt>
                      </c15:dlblFieldTableCache>
                    </c15:dlblFTEntry>
                  </c15:dlblFieldTable>
                  <c15:showDataLabelsRange val="0"/>
                </c:ext>
              </c:extLst>
            </c:dLbl>
            <c:dLbl>
              <c:idx val="12"/>
              <c:layout>
                <c:manualLayout>
                  <c:x val="0"/>
                  <c:y val="-0.11100980798452825"/>
                </c:manualLayout>
              </c:layout>
              <c:tx>
                <c:strRef>
                  <c:f>Figure_data!$V$32</c:f>
                  <c:strCache>
                    <c:ptCount val="1"/>
                    <c:pt idx="0">
                      <c:v>19%</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{5BD8AF80-2BFD-4625-94F1-F9616DC7AE32}</c15:txfldGUID>
                      <c15:f>Figure_data!$V$32</c15:f>
                      <c15:dlblFieldTableCache>
                        <c:ptCount val="1"/>
                        <c:pt idx="0">
                          <c:v>19%</c:v>
                        </c:pt>
                      </c15:dlblFieldTableCache>
                    </c15:dlblFTEntry>
                  </c15:dlblFieldTable>
                  <c15:showDataLabelsRange val="0"/>
                </c:ext>
              </c:extLst>
            </c:dLbl>
            <c:dLbl>
              <c:idx val="13"/>
              <c:layout>
                <c:manualLayout>
                  <c:x val="0"/>
                  <c:y val="-0.16520292858129582"/>
                </c:manualLayout>
              </c:layout>
              <c:tx>
                <c:strRef>
                  <c:f>Figure_data!$V$33</c:f>
                  <c:strCache>
                    <c:ptCount val="1"/>
                    <c:pt idx="0">
                      <c:v>48%</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{D683B70A-1A03-4B17-B5D5-74ACD132F796}</c15:txfldGUID>
                      <c15:f>Figure_data!$V$33</c15:f>
                      <c15:dlblFieldTableCache>
                        <c:ptCount val="1"/>
                        <c:pt idx="0">
                          <c:v>48%</c:v>
                        </c:pt>
                      </c15:dlblFieldTableCache>
                    </c15:dlblFTEntry>
                  </c15:dlblFieldTable>
                  <c15:showDataLabelsRange val="0"/>
                </c:ext>
              </c:extLst>
            </c:dLbl>
            <c:dLbl>
              <c:idx val="14"/>
              <c:layout>
                <c:manualLayout>
                  <c:x val="0"/>
                  <c:y val="-0.1171333057052079"/>
                </c:manualLayout>
              </c:layout>
              <c:tx>
                <c:strRef>
                  <c:f>Figure_data!$V$34</c:f>
                  <c:strCache>
                    <c:ptCount val="1"/>
                    <c:pt idx="0">
                      <c:v>59%</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{CC9CDB00-4F64-441A-9243-9A9949DA2BFF}</c15:txfldGUID>
                      <c15:f>Figure_data!$V$34</c15:f>
                      <c15:dlblFieldTableCache>
                        <c:ptCount val="1"/>
                        <c:pt idx="0">
                          <c:v>59%</c:v>
                        </c:pt>
                      </c15:dlblFieldTableCache>
                    </c15:dlblFTEntry>
                  </c15:dlblFieldTable>
                  <c15:showDataLabelsRange val="0"/>
                </c:ext>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Figure_data!$A$20:$A$34</c:f>
              <c:strCache>
                <c:ptCount val="15"/>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strCache>
            </c:strRef>
          </c:cat>
          <c:val>
            <c:numRef>
              <c:f>Figure_data!$T$20:$T$34</c:f>
              <c:numCache>
                <c:formatCode>0</c:formatCode>
                <c:ptCount val="15"/>
                <c:pt idx="0">
                  <c:v>386.14799999999997</c:v>
                </c:pt>
                <c:pt idx="1">
                  <c:v>465.24</c:v>
                </c:pt>
                <c:pt idx="2">
                  <c:v>546.44000000000005</c:v>
                </c:pt>
                <c:pt idx="3">
                  <c:v>375.91500000000002</c:v>
                </c:pt>
                <c:pt idx="4">
                  <c:v>174.661</c:v>
                </c:pt>
                <c:pt idx="5">
                  <c:v>63.706000000000003</c:v>
                </c:pt>
                <c:pt idx="6">
                  <c:v>179.63190000000003</c:v>
                </c:pt>
                <c:pt idx="7">
                  <c:v>216.34519999999998</c:v>
                </c:pt>
                <c:pt idx="8">
                  <c:v>30.274999999999999</c:v>
                </c:pt>
                <c:pt idx="9">
                  <c:v>65.952699999999993</c:v>
                </c:pt>
                <c:pt idx="10">
                  <c:v>73.772499999999994</c:v>
                </c:pt>
                <c:pt idx="11">
                  <c:v>142.93600000000001</c:v>
                </c:pt>
                <c:pt idx="12">
                  <c:v>232</c:v>
                </c:pt>
                <c:pt idx="13">
                  <c:v>558.85599999999999</c:v>
                </c:pt>
                <c:pt idx="14">
                  <c:v>268.93299999999999</c:v>
                </c:pt>
              </c:numCache>
            </c:numRef>
          </c:val>
        </c:ser>
        <c:dLbls>
          <c:showLegendKey val="0"/>
          <c:showVal val="0"/>
          <c:showCatName val="0"/>
          <c:showSerName val="0"/>
          <c:showPercent val="0"/>
          <c:showBubbleSize val="0"/>
        </c:dLbls>
        <c:gapWidth val="76"/>
        <c:overlap val="100"/>
        <c:axId val="602046984"/>
        <c:axId val="602045808"/>
      </c:barChart>
      <c:lineChart>
        <c:grouping val="standard"/>
        <c:varyColors val="0"/>
        <c:ser>
          <c:idx val="2"/>
          <c:order val="2"/>
          <c:tx>
            <c:strRef>
              <c:f>Figure_data!$W$19</c:f>
              <c:strCache>
                <c:ptCount val="1"/>
                <c:pt idx="0">
                  <c:v>Dry</c:v>
                </c:pt>
              </c:strCache>
            </c:strRef>
          </c:tx>
          <c:spPr>
            <a:ln w="12700">
              <a:solidFill>
                <a:srgbClr val="0000FF"/>
              </a:solidFill>
              <a:prstDash val="solid"/>
            </a:ln>
          </c:spPr>
          <c:marker>
            <c:symbol val="none"/>
          </c:marker>
          <c:dLbls>
            <c:dLbl>
              <c:idx val="14"/>
              <c:layout/>
              <c:tx>
                <c:rich>
                  <a:bodyPr vertOverflow="overflow" horzOverflow="overflow" wrap="none" lIns="38100" tIns="19050" rIns="38100" bIns="19050" anchor="ctr" anchorCtr="0">
                    <a:noAutofit/>
                  </a:bodyPr>
                  <a:lstStyle/>
                  <a:p>
                    <a:pPr algn="l">
                      <a:defRPr i="1"/>
                    </a:pPr>
                    <a:r>
                      <a:rPr lang="en-US" i="1"/>
                      <a:t>Dry</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4.2775315876213145E-2"/>
                      <c:h val="7.1066876640419954E-2"/>
                    </c:manualLayout>
                  </c15:layout>
                </c:ext>
              </c:extLst>
            </c:dLbl>
            <c:spPr>
              <a:noFill/>
              <a:ln>
                <a:noFill/>
              </a:ln>
              <a:effectLst/>
            </c:spPr>
            <c:txPr>
              <a:bodyPr wrap="square" lIns="38100" tIns="19050" rIns="38100" bIns="19050" anchor="ctr" anchorCtr="0">
                <a:spAutoFit/>
              </a:bodyPr>
              <a:lstStyle/>
              <a:p>
                <a:pPr algn="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trendline>
            <c:spPr>
              <a:ln w="12700">
                <a:solidFill>
                  <a:srgbClr val="0000FF"/>
                </a:solidFill>
                <a:prstDash val="solid"/>
              </a:ln>
            </c:spPr>
            <c:trendlineType val="linear"/>
            <c:forward val="0.5"/>
            <c:backward val="0.5"/>
            <c:dispRSqr val="0"/>
            <c:dispEq val="0"/>
          </c:trendline>
          <c:trendline>
            <c:spPr>
              <a:ln w="12700">
                <a:solidFill>
                  <a:srgbClr val="0000FF"/>
                </a:solidFill>
                <a:prstDash val="solid"/>
              </a:ln>
            </c:spPr>
            <c:trendlineType val="linear"/>
            <c:forward val="0.5"/>
            <c:backward val="0.5"/>
            <c:dispRSqr val="0"/>
            <c:dispEq val="0"/>
          </c:trendline>
          <c:val>
            <c:numRef>
              <c:f>Figure_data!$W$20:$W$34</c:f>
              <c:numCache>
                <c:formatCode>0</c:formatCode>
                <c:ptCount val="15"/>
                <c:pt idx="0">
                  <c:v>500</c:v>
                </c:pt>
                <c:pt idx="1">
                  <c:v>500</c:v>
                </c:pt>
                <c:pt idx="2">
                  <c:v>500</c:v>
                </c:pt>
                <c:pt idx="3">
                  <c:v>500</c:v>
                </c:pt>
                <c:pt idx="4">
                  <c:v>500</c:v>
                </c:pt>
                <c:pt idx="5">
                  <c:v>500</c:v>
                </c:pt>
                <c:pt idx="6">
                  <c:v>500</c:v>
                </c:pt>
                <c:pt idx="7">
                  <c:v>500</c:v>
                </c:pt>
                <c:pt idx="8">
                  <c:v>500</c:v>
                </c:pt>
                <c:pt idx="9">
                  <c:v>500</c:v>
                </c:pt>
                <c:pt idx="10">
                  <c:v>500</c:v>
                </c:pt>
                <c:pt idx="11">
                  <c:v>500</c:v>
                </c:pt>
                <c:pt idx="12">
                  <c:v>500</c:v>
                </c:pt>
                <c:pt idx="13">
                  <c:v>500</c:v>
                </c:pt>
                <c:pt idx="14">
                  <c:v>500</c:v>
                </c:pt>
              </c:numCache>
            </c:numRef>
          </c:val>
          <c:smooth val="0"/>
        </c:ser>
        <c:ser>
          <c:idx val="3"/>
          <c:order val="3"/>
          <c:tx>
            <c:strRef>
              <c:f>Figure_data!$X$19</c:f>
              <c:strCache>
                <c:ptCount val="1"/>
                <c:pt idx="0">
                  <c:v>Median</c:v>
                </c:pt>
              </c:strCache>
            </c:strRef>
          </c:tx>
          <c:spPr>
            <a:ln w="12700">
              <a:solidFill>
                <a:srgbClr val="0000FF"/>
              </a:solidFill>
              <a:prstDash val="solid"/>
            </a:ln>
          </c:spPr>
          <c:marker>
            <c:symbol val="none"/>
          </c:marker>
          <c:dLbls>
            <c:dLbl>
              <c:idx val="14"/>
              <c:layout/>
              <c:tx>
                <c:rich>
                  <a:bodyPr vertOverflow="overflow" horzOverflow="overflow" wrap="none" lIns="38100" tIns="19050" rIns="38100" bIns="19050" anchor="ctr" anchorCtr="0">
                    <a:noAutofit/>
                  </a:bodyPr>
                  <a:lstStyle/>
                  <a:p>
                    <a:pPr algn="l">
                      <a:defRPr i="1"/>
                    </a:pPr>
                    <a:r>
                      <a:rPr lang="en-US" i="1"/>
                      <a:t>Median</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9519379844961246E-2"/>
                      <c:h val="7.1066876640419954E-2"/>
                    </c:manualLayout>
                  </c15:layout>
                </c:ext>
              </c:extLst>
            </c:dLbl>
            <c:spPr>
              <a:noFill/>
              <a:ln>
                <a:noFill/>
              </a:ln>
              <a:effectLst/>
            </c:spPr>
            <c:txPr>
              <a:bodyPr wrap="square" lIns="38100" tIns="19050" rIns="38100" bIns="19050" anchor="ctr" anchorCtr="0">
                <a:spAutoFit/>
              </a:bodyPr>
              <a:lstStyle/>
              <a:p>
                <a:pPr algn="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trendline>
            <c:spPr>
              <a:ln w="12700">
                <a:solidFill>
                  <a:srgbClr val="0000FF"/>
                </a:solidFill>
                <a:prstDash val="solid"/>
              </a:ln>
            </c:spPr>
            <c:trendlineType val="linear"/>
            <c:forward val="0.5"/>
            <c:backward val="0.5"/>
            <c:dispRSqr val="0"/>
            <c:dispEq val="0"/>
          </c:trendline>
          <c:trendline>
            <c:spPr>
              <a:ln w="12700">
                <a:solidFill>
                  <a:srgbClr val="0000FF"/>
                </a:solidFill>
                <a:prstDash val="solid"/>
              </a:ln>
            </c:spPr>
            <c:trendlineType val="linear"/>
            <c:forward val="0.5"/>
            <c:backward val="0.5"/>
            <c:dispRSqr val="0"/>
            <c:dispEq val="0"/>
          </c:trendline>
          <c:val>
            <c:numRef>
              <c:f>Figure_data!$X$20:$X$34</c:f>
              <c:numCache>
                <c:formatCode>0</c:formatCode>
                <c:ptCount val="15"/>
                <c:pt idx="0">
                  <c:v>885</c:v>
                </c:pt>
                <c:pt idx="1">
                  <c:v>885</c:v>
                </c:pt>
                <c:pt idx="2">
                  <c:v>885</c:v>
                </c:pt>
                <c:pt idx="3">
                  <c:v>885</c:v>
                </c:pt>
                <c:pt idx="4">
                  <c:v>885</c:v>
                </c:pt>
                <c:pt idx="5">
                  <c:v>885</c:v>
                </c:pt>
                <c:pt idx="6">
                  <c:v>885</c:v>
                </c:pt>
                <c:pt idx="7">
                  <c:v>885</c:v>
                </c:pt>
                <c:pt idx="8">
                  <c:v>885</c:v>
                </c:pt>
                <c:pt idx="9">
                  <c:v>885</c:v>
                </c:pt>
                <c:pt idx="10">
                  <c:v>885</c:v>
                </c:pt>
                <c:pt idx="11">
                  <c:v>885</c:v>
                </c:pt>
                <c:pt idx="12">
                  <c:v>885</c:v>
                </c:pt>
                <c:pt idx="13">
                  <c:v>885</c:v>
                </c:pt>
                <c:pt idx="14">
                  <c:v>885</c:v>
                </c:pt>
              </c:numCache>
            </c:numRef>
          </c:val>
          <c:smooth val="0"/>
        </c:ser>
        <c:ser>
          <c:idx val="4"/>
          <c:order val="4"/>
          <c:tx>
            <c:strRef>
              <c:f>Figure_data!$Y$19</c:f>
              <c:strCache>
                <c:ptCount val="1"/>
                <c:pt idx="0">
                  <c:v>Wet</c:v>
                </c:pt>
              </c:strCache>
            </c:strRef>
          </c:tx>
          <c:spPr>
            <a:ln w="12700">
              <a:solidFill>
                <a:srgbClr val="0000FF"/>
              </a:solidFill>
              <a:prstDash val="solid"/>
            </a:ln>
          </c:spPr>
          <c:marker>
            <c:symbol val="none"/>
          </c:marker>
          <c:dLbls>
            <c:dLbl>
              <c:idx val="14"/>
              <c:layout/>
              <c:tx>
                <c:rich>
                  <a:bodyPr vertOverflow="overflow" horzOverflow="overflow" wrap="none" lIns="38100" tIns="19050" rIns="38100" bIns="19050" anchor="ctr" anchorCtr="0">
                    <a:noAutofit/>
                  </a:bodyPr>
                  <a:lstStyle/>
                  <a:p>
                    <a:pPr algn="l">
                      <a:defRPr i="1"/>
                    </a:pPr>
                    <a:r>
                      <a:rPr lang="en-US" i="1"/>
                      <a:t>Wet</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9519379844961246E-2"/>
                      <c:h val="7.1066876640419954E-2"/>
                    </c:manualLayout>
                  </c15:layout>
                </c:ext>
              </c:extLst>
            </c:dLbl>
            <c:spPr>
              <a:noFill/>
              <a:ln>
                <a:noFill/>
              </a:ln>
              <a:effectLst/>
            </c:spPr>
            <c:txPr>
              <a:bodyPr wrap="square" lIns="38100" tIns="19050" rIns="38100" bIns="19050" anchor="ctr" anchorCtr="0">
                <a:spAutoFit/>
              </a:bodyPr>
              <a:lstStyle/>
              <a:p>
                <a:pPr algn="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trendline>
            <c:spPr>
              <a:ln w="12700">
                <a:solidFill>
                  <a:srgbClr val="0000FF"/>
                </a:solidFill>
                <a:prstDash val="solid"/>
              </a:ln>
            </c:spPr>
            <c:trendlineType val="linear"/>
            <c:forward val="0.5"/>
            <c:backward val="0.5"/>
            <c:dispRSqr val="0"/>
            <c:dispEq val="0"/>
          </c:trendline>
          <c:trendline>
            <c:spPr>
              <a:ln w="12700">
                <a:solidFill>
                  <a:srgbClr val="0000FF"/>
                </a:solidFill>
                <a:prstDash val="solid"/>
              </a:ln>
            </c:spPr>
            <c:trendlineType val="linear"/>
            <c:forward val="0.5"/>
            <c:backward val="0.5"/>
            <c:dispRSqr val="0"/>
            <c:dispEq val="0"/>
          </c:trendline>
          <c:val>
            <c:numRef>
              <c:f>Figure_data!$Y$20:$Y$34</c:f>
              <c:numCache>
                <c:formatCode>0</c:formatCode>
                <c:ptCount val="15"/>
                <c:pt idx="0">
                  <c:v>1721</c:v>
                </c:pt>
                <c:pt idx="1">
                  <c:v>1721</c:v>
                </c:pt>
                <c:pt idx="2">
                  <c:v>1721</c:v>
                </c:pt>
                <c:pt idx="3">
                  <c:v>1721</c:v>
                </c:pt>
                <c:pt idx="4">
                  <c:v>1721</c:v>
                </c:pt>
                <c:pt idx="5">
                  <c:v>1721</c:v>
                </c:pt>
                <c:pt idx="6">
                  <c:v>1721</c:v>
                </c:pt>
                <c:pt idx="7">
                  <c:v>1721</c:v>
                </c:pt>
                <c:pt idx="8">
                  <c:v>1721</c:v>
                </c:pt>
                <c:pt idx="9">
                  <c:v>1721</c:v>
                </c:pt>
                <c:pt idx="10">
                  <c:v>1721</c:v>
                </c:pt>
                <c:pt idx="11">
                  <c:v>1721</c:v>
                </c:pt>
                <c:pt idx="12">
                  <c:v>1721</c:v>
                </c:pt>
                <c:pt idx="13">
                  <c:v>1721</c:v>
                </c:pt>
                <c:pt idx="14">
                  <c:v>1721</c:v>
                </c:pt>
              </c:numCache>
            </c:numRef>
          </c:val>
          <c:smooth val="0"/>
        </c:ser>
        <c:dLbls>
          <c:showLegendKey val="0"/>
          <c:showVal val="0"/>
          <c:showCatName val="0"/>
          <c:showSerName val="0"/>
          <c:showPercent val="0"/>
          <c:showBubbleSize val="0"/>
        </c:dLbls>
        <c:marker val="1"/>
        <c:smooth val="0"/>
        <c:axId val="602046984"/>
        <c:axId val="602045808"/>
      </c:lineChart>
      <c:catAx>
        <c:axId val="602046984"/>
        <c:scaling>
          <c:orientation val="minMax"/>
        </c:scaling>
        <c:delete val="0"/>
        <c:axPos val="b"/>
        <c:numFmt formatCode="General" sourceLinked="1"/>
        <c:majorTickMark val="out"/>
        <c:minorTickMark val="none"/>
        <c:tickLblPos val="none"/>
        <c:spPr>
          <a:noFill/>
          <a:ln w="12700">
            <a:solidFill>
              <a:schemeClr val="tx1"/>
            </a:solidFill>
            <a:prstDash val="solid"/>
          </a:ln>
        </c:spPr>
        <c:txPr>
          <a:bodyPr rot="-5400000" vert="horz"/>
          <a:lstStyle/>
          <a:p>
            <a:pPr>
              <a:defRPr/>
            </a:pPr>
            <a:endParaRPr lang="en-US"/>
          </a:p>
        </c:txPr>
        <c:crossAx val="602045808"/>
        <c:crosses val="autoZero"/>
        <c:auto val="1"/>
        <c:lblAlgn val="ctr"/>
        <c:lblOffset val="200"/>
        <c:noMultiLvlLbl val="0"/>
      </c:catAx>
      <c:valAx>
        <c:axId val="602045808"/>
        <c:scaling>
          <c:orientation val="minMax"/>
          <c:max val="2800"/>
          <c:min val="0"/>
        </c:scaling>
        <c:delete val="0"/>
        <c:axPos val="l"/>
        <c:majorGridlines>
          <c:spPr>
            <a:ln>
              <a:solidFill>
                <a:schemeClr val="bg1">
                  <a:lumMod val="85000"/>
                </a:schemeClr>
              </a:solidFill>
              <a:prstDash val="dash"/>
            </a:ln>
          </c:spPr>
        </c:majorGridlines>
        <c:title>
          <c:tx>
            <c:strRef>
              <c:f>Figure_data!$S$17</c:f>
              <c:strCache>
                <c:ptCount val="1"/>
                <c:pt idx="0">
                  <c:v>Macquarie – Water (GL)</c:v>
                </c:pt>
              </c:strCache>
            </c:strRef>
          </c:tx>
          <c:layout>
            <c:manualLayout>
              <c:xMode val="edge"/>
              <c:yMode val="edge"/>
              <c:x val="9.4463773423670867E-4"/>
              <c:y val="0.21039244094488188"/>
            </c:manualLayout>
          </c:layout>
          <c:overlay val="0"/>
          <c:spPr>
            <a:noFill/>
            <a:ln w="25400">
              <a:noFill/>
            </a:ln>
          </c:spPr>
          <c:txPr>
            <a:bodyPr/>
            <a:lstStyle/>
            <a:p>
              <a:pPr>
                <a:defRPr b="1"/>
              </a:pPr>
              <a:endParaRPr lang="en-US"/>
            </a:p>
          </c:txPr>
        </c:title>
        <c:numFmt formatCode="0" sourceLinked="0"/>
        <c:majorTickMark val="out"/>
        <c:minorTickMark val="none"/>
        <c:tickLblPos val="nextTo"/>
        <c:spPr>
          <a:noFill/>
          <a:ln w="12700">
            <a:solidFill>
              <a:schemeClr val="tx1"/>
            </a:solidFill>
            <a:prstDash val="solid"/>
          </a:ln>
        </c:spPr>
        <c:txPr>
          <a:bodyPr rot="0" vert="horz"/>
          <a:lstStyle/>
          <a:p>
            <a:pPr>
              <a:defRPr/>
            </a:pPr>
            <a:endParaRPr lang="en-US"/>
          </a:p>
        </c:txPr>
        <c:crossAx val="602046984"/>
        <c:crosses val="autoZero"/>
        <c:crossBetween val="between"/>
        <c:majorUnit val="400"/>
        <c:minorUnit val="200"/>
      </c:valAx>
      <c:spPr>
        <a:noFill/>
        <a:ln>
          <a:noFill/>
        </a:ln>
      </c:spPr>
    </c:plotArea>
    <c:plotVisOnly val="1"/>
    <c:dispBlanksAs val="gap"/>
    <c:showDLblsOverMax val="0"/>
  </c:chart>
  <c:spPr>
    <a:noFill/>
    <a:ln w="9525">
      <a:solidFill>
        <a:schemeClr val="tx1"/>
      </a:solidFill>
      <a:prstDash val="sysDash"/>
    </a:ln>
  </c:spPr>
  <c:txPr>
    <a:bodyPr/>
    <a:lstStyle/>
    <a:p>
      <a:pPr>
        <a:defRPr sz="900" b="0" i="0" u="none" strike="noStrike" baseline="0">
          <a:solidFill>
            <a:srgbClr val="000000"/>
          </a:solidFill>
          <a:latin typeface="Arial Narrow" panose="020B0606020202030204" pitchFamily="34" charset="0"/>
          <a:ea typeface="Arial Narrow"/>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25984251968506"/>
          <c:y val="3.3138467447666603E-2"/>
          <c:w val="0.79438784105475202"/>
          <c:h val="0.93372306510466685"/>
        </c:manualLayout>
      </c:layout>
      <c:barChart>
        <c:barDir val="col"/>
        <c:grouping val="stacked"/>
        <c:varyColors val="0"/>
        <c:ser>
          <c:idx val="0"/>
          <c:order val="0"/>
          <c:tx>
            <c:strRef>
              <c:f>Figure_data!$AC$18</c:f>
              <c:strCache>
                <c:ptCount val="1"/>
                <c:pt idx="0">
                  <c:v>Water remaining (GL)</c:v>
                </c:pt>
              </c:strCache>
            </c:strRef>
          </c:tx>
          <c:spPr>
            <a:solidFill>
              <a:schemeClr val="accent5">
                <a:lumMod val="75000"/>
              </a:schemeClr>
            </a:solidFill>
            <a:ln>
              <a:solidFill>
                <a:schemeClr val="accent1"/>
              </a:solidFill>
            </a:ln>
          </c:spPr>
          <c:invertIfNegative val="0"/>
          <c:cat>
            <c:strRef>
              <c:f>Figure_data!$A$20:$A$34</c:f>
              <c:strCache>
                <c:ptCount val="15"/>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strCache>
            </c:strRef>
          </c:cat>
          <c:val>
            <c:numRef>
              <c:f>Figure_data!$AC$20:$AC$34</c:f>
              <c:numCache>
                <c:formatCode>0</c:formatCode>
                <c:ptCount val="15"/>
                <c:pt idx="0">
                  <c:v>311.74800000000005</c:v>
                </c:pt>
                <c:pt idx="1">
                  <c:v>735.18100000000004</c:v>
                </c:pt>
                <c:pt idx="2">
                  <c:v>351.19600000000003</c:v>
                </c:pt>
                <c:pt idx="3">
                  <c:v>147.35</c:v>
                </c:pt>
                <c:pt idx="4">
                  <c:v>117.453</c:v>
                </c:pt>
                <c:pt idx="5">
                  <c:v>121.89100000000001</c:v>
                </c:pt>
                <c:pt idx="6">
                  <c:v>286.68189999999998</c:v>
                </c:pt>
                <c:pt idx="7">
                  <c:v>119.1108</c:v>
                </c:pt>
                <c:pt idx="8">
                  <c:v>115.0458</c:v>
                </c:pt>
                <c:pt idx="9">
                  <c:v>112.11590000000001</c:v>
                </c:pt>
                <c:pt idx="10">
                  <c:v>91.597499999999997</c:v>
                </c:pt>
                <c:pt idx="11">
                  <c:v>851.43499999999995</c:v>
                </c:pt>
                <c:pt idx="12">
                  <c:v>858.77099999999996</c:v>
                </c:pt>
                <c:pt idx="13">
                  <c:v>374.95469999999995</c:v>
                </c:pt>
                <c:pt idx="14">
                  <c:v>148.01749999999998</c:v>
                </c:pt>
              </c:numCache>
            </c:numRef>
          </c:val>
        </c:ser>
        <c:ser>
          <c:idx val="1"/>
          <c:order val="1"/>
          <c:tx>
            <c:strRef>
              <c:f>Figure_data!$AB$19</c:f>
              <c:strCache>
                <c:ptCount val="1"/>
                <c:pt idx="0">
                  <c:v>Water diverted (and %)</c:v>
                </c:pt>
              </c:strCache>
            </c:strRef>
          </c:tx>
          <c:spPr>
            <a:solidFill>
              <a:schemeClr val="accent4">
                <a:lumMod val="60000"/>
                <a:lumOff val="40000"/>
              </a:schemeClr>
            </a:solidFill>
            <a:ln>
              <a:solidFill>
                <a:schemeClr val="accent4">
                  <a:lumMod val="60000"/>
                  <a:lumOff val="40000"/>
                </a:schemeClr>
              </a:solidFill>
            </a:ln>
          </c:spPr>
          <c:invertIfNegative val="0"/>
          <c:dLbls>
            <c:dLbl>
              <c:idx val="0"/>
              <c:layout>
                <c:manualLayout>
                  <c:x val="0"/>
                  <c:y val="-0.16713413454897091"/>
                </c:manualLayout>
              </c:layout>
              <c:tx>
                <c:strRef>
                  <c:f>Figure_data!$AD$20</c:f>
                  <c:strCache>
                    <c:ptCount val="1"/>
                    <c:pt idx="0">
                      <c:v>48%</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{24177BC9-956D-419D-82FB-D812259EC3DE}</c15:txfldGUID>
                      <c15:f>Figure_data!$AD$20</c15:f>
                      <c15:dlblFieldTableCache>
                        <c:ptCount val="1"/>
                        <c:pt idx="0">
                          <c:v>48%</c:v>
                        </c:pt>
                      </c15:dlblFieldTableCache>
                    </c15:dlblFTEntry>
                  </c15:dlblFieldTable>
                  <c15:showDataLabelsRange val="0"/>
                </c:ext>
              </c:extLst>
            </c:dLbl>
            <c:dLbl>
              <c:idx val="1"/>
              <c:layout>
                <c:manualLayout>
                  <c:x val="0"/>
                  <c:y val="-0.20777786987152921"/>
                </c:manualLayout>
              </c:layout>
              <c:tx>
                <c:strRef>
                  <c:f>Figure_data!$AD$21</c:f>
                  <c:strCache>
                    <c:ptCount val="1"/>
                    <c:pt idx="0">
                      <c:v>36%</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{08A86AA3-CF18-47C8-9B2B-FA6547EF7F5E}</c15:txfldGUID>
                      <c15:f>Figure_data!$AD$21</c15:f>
                      <c15:dlblFieldTableCache>
                        <c:ptCount val="1"/>
                        <c:pt idx="0">
                          <c:v>36%</c:v>
                        </c:pt>
                      </c15:dlblFieldTableCache>
                    </c15:dlblFTEntry>
                  </c15:dlblFieldTable>
                  <c15:showDataLabelsRange val="0"/>
                </c:ext>
              </c:extLst>
            </c:dLbl>
            <c:dLbl>
              <c:idx val="2"/>
              <c:layout>
                <c:manualLayout>
                  <c:x val="0"/>
                  <c:y val="-0.21904738223511536"/>
                </c:manualLayout>
              </c:layout>
              <c:tx>
                <c:strRef>
                  <c:f>Figure_data!$AD$22</c:f>
                  <c:strCache>
                    <c:ptCount val="1"/>
                    <c:pt idx="0">
                      <c:v>56%</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{62CD1B79-0C53-43D1-9879-EA8F9D5A6B9A}</c15:txfldGUID>
                      <c15:f>Figure_data!$AD$22</c15:f>
                      <c15:dlblFieldTableCache>
                        <c:ptCount val="1"/>
                        <c:pt idx="0">
                          <c:v>56%</c:v>
                        </c:pt>
                      </c15:dlblFieldTableCache>
                    </c15:dlblFTEntry>
                  </c15:dlblFieldTable>
                  <c15:showDataLabelsRange val="0"/>
                </c:ext>
              </c:extLst>
            </c:dLbl>
            <c:dLbl>
              <c:idx val="3"/>
              <c:layout>
                <c:manualLayout>
                  <c:x val="0"/>
                  <c:y val="-0.15134908136482952"/>
                </c:manualLayout>
              </c:layout>
              <c:tx>
                <c:strRef>
                  <c:f>Figure_data!$AD$23</c:f>
                  <c:strCache>
                    <c:ptCount val="1"/>
                    <c:pt idx="0">
                      <c:v>62%</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{6AEA06BF-01F0-46DA-97BA-86A4B2FF1D1D}</c15:txfldGUID>
                      <c15:f>Figure_data!$AD$23</c15:f>
                      <c15:dlblFieldTableCache>
                        <c:ptCount val="1"/>
                        <c:pt idx="0">
                          <c:v>62%</c:v>
                        </c:pt>
                      </c15:dlblFieldTableCache>
                    </c15:dlblFTEntry>
                  </c15:dlblFieldTable>
                  <c15:showDataLabelsRange val="0"/>
                </c:ext>
              </c:extLst>
            </c:dLbl>
            <c:dLbl>
              <c:idx val="4"/>
              <c:layout>
                <c:manualLayout>
                  <c:x val="0"/>
                  <c:y val="-8.6983837546622464E-2"/>
                </c:manualLayout>
              </c:layout>
              <c:tx>
                <c:strRef>
                  <c:f>Figure_data!$AD$24</c:f>
                  <c:strCache>
                    <c:ptCount val="1"/>
                    <c:pt idx="0">
                      <c:v>27%</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{E638487C-FAA0-4AAB-8C36-9DC6474FD59B}</c15:txfldGUID>
                      <c15:f>Figure_data!$AD$24</c15:f>
                      <c15:dlblFieldTableCache>
                        <c:ptCount val="1"/>
                        <c:pt idx="0">
                          <c:v>27%</c:v>
                        </c:pt>
                      </c15:dlblFieldTableCache>
                    </c15:dlblFTEntry>
                  </c15:dlblFieldTable>
                  <c15:showDataLabelsRange val="0"/>
                </c:ext>
              </c:extLst>
            </c:dLbl>
            <c:dLbl>
              <c:idx val="5"/>
              <c:layout>
                <c:manualLayout>
                  <c:x val="0"/>
                  <c:y val="-7.9543583367868487E-2"/>
                </c:manualLayout>
              </c:layout>
              <c:tx>
                <c:strRef>
                  <c:f>Figure_data!$AD$25</c:f>
                  <c:strCache>
                    <c:ptCount val="1"/>
                    <c:pt idx="0">
                      <c:v>15%</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{FC1228B9-F2D2-4036-AFB1-E0BD9159B113}</c15:txfldGUID>
                      <c15:f>Figure_data!$AD$25</c15:f>
                      <c15:dlblFieldTableCache>
                        <c:ptCount val="1"/>
                        <c:pt idx="0">
                          <c:v>15%</c:v>
                        </c:pt>
                      </c15:dlblFieldTableCache>
                    </c15:dlblFTEntry>
                  </c15:dlblFieldTable>
                  <c15:showDataLabelsRange val="0"/>
                </c:ext>
              </c:extLst>
            </c:dLbl>
            <c:dLbl>
              <c:idx val="6"/>
              <c:layout>
                <c:manualLayout>
                  <c:x val="0"/>
                  <c:y val="-0.10978864484044758"/>
                </c:manualLayout>
              </c:layout>
              <c:tx>
                <c:strRef>
                  <c:f>Figure_data!$AD$26</c:f>
                  <c:strCache>
                    <c:ptCount val="1"/>
                    <c:pt idx="0">
                      <c:v>28%</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{01419898-B12A-4656-834A-026BBAC4E146}</c15:txfldGUID>
                      <c15:f>Figure_data!$AD$26</c15:f>
                      <c15:dlblFieldTableCache>
                        <c:ptCount val="1"/>
                        <c:pt idx="0">
                          <c:v>28%</c:v>
                        </c:pt>
                      </c15:dlblFieldTableCache>
                    </c15:dlblFTEntry>
                  </c15:dlblFieldTable>
                  <c15:showDataLabelsRange val="0"/>
                </c:ext>
              </c:extLst>
            </c:dLbl>
            <c:dLbl>
              <c:idx val="7"/>
              <c:layout>
                <c:manualLayout>
                  <c:x val="0"/>
                  <c:y val="-9.1408205553253338E-2"/>
                </c:manualLayout>
              </c:layout>
              <c:tx>
                <c:strRef>
                  <c:f>Figure_data!$AD$27</c:f>
                  <c:strCache>
                    <c:ptCount val="1"/>
                    <c:pt idx="0">
                      <c:v>32%</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{2CC0269C-4BFF-43CE-BB04-5B65162D0134}</c15:txfldGUID>
                      <c15:f>Figure_data!$AD$27</c15:f>
                      <c15:dlblFieldTableCache>
                        <c:ptCount val="1"/>
                        <c:pt idx="0">
                          <c:v>32%</c:v>
                        </c:pt>
                      </c15:dlblFieldTableCache>
                    </c15:dlblFTEntry>
                  </c15:dlblFieldTable>
                  <c15:showDataLabelsRange val="0"/>
                </c:ext>
              </c:extLst>
            </c:dLbl>
            <c:dLbl>
              <c:idx val="8"/>
              <c:layout>
                <c:manualLayout>
                  <c:x val="0"/>
                  <c:y val="-8.280812266887691E-2"/>
                </c:manualLayout>
              </c:layout>
              <c:tx>
                <c:strRef>
                  <c:f>Figure_data!$AD$28</c:f>
                  <c:strCache>
                    <c:ptCount val="1"/>
                    <c:pt idx="0">
                      <c:v>21%</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{57AC58AE-3FC4-4DB5-AC1F-5FF7DDDC128E}</c15:txfldGUID>
                      <c15:f>Figure_data!$AD$28</c15:f>
                      <c15:dlblFieldTableCache>
                        <c:ptCount val="1"/>
                        <c:pt idx="0">
                          <c:v>21%</c:v>
                        </c:pt>
                      </c15:dlblFieldTableCache>
                    </c15:dlblFTEntry>
                  </c15:dlblFieldTable>
                  <c15:showDataLabelsRange val="0"/>
                </c:ext>
              </c:extLst>
            </c:dLbl>
            <c:dLbl>
              <c:idx val="9"/>
              <c:layout>
                <c:manualLayout>
                  <c:x val="0"/>
                  <c:y val="-8.0795137449924156E-2"/>
                </c:manualLayout>
              </c:layout>
              <c:tx>
                <c:strRef>
                  <c:f>Figure_data!$AD$29</c:f>
                  <c:strCache>
                    <c:ptCount val="1"/>
                    <c:pt idx="0">
                      <c:v>18%</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{A3A3E990-1824-448C-8020-10D8DA915E5A}</c15:txfldGUID>
                      <c15:f>Figure_data!$AD$29</c15:f>
                      <c15:dlblFieldTableCache>
                        <c:ptCount val="1"/>
                        <c:pt idx="0">
                          <c:v>18%</c:v>
                        </c:pt>
                      </c15:dlblFieldTableCache>
                    </c15:dlblFTEntry>
                  </c15:dlblFieldTable>
                  <c15:showDataLabelsRange val="0"/>
                </c:ext>
              </c:extLst>
            </c:dLbl>
            <c:dLbl>
              <c:idx val="10"/>
              <c:layout>
                <c:manualLayout>
                  <c:x val="0"/>
                  <c:y val="-8.7152921674264403E-2"/>
                </c:manualLayout>
              </c:layout>
              <c:tx>
                <c:strRef>
                  <c:f>Figure_data!$AD$30</c:f>
                  <c:strCache>
                    <c:ptCount val="1"/>
                    <c:pt idx="0">
                      <c:v>10%</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{1C88525A-2613-482D-97B1-A67F58BE1A78}</c15:txfldGUID>
                      <c15:f>Figure_data!$AD$30</c15:f>
                      <c15:dlblFieldTableCache>
                        <c:ptCount val="1"/>
                        <c:pt idx="0">
                          <c:v>10%</c:v>
                        </c:pt>
                      </c15:dlblFieldTableCache>
                    </c15:dlblFTEntry>
                  </c15:dlblFieldTable>
                  <c15:showDataLabelsRange val="0"/>
                </c:ext>
              </c:extLst>
            </c:dLbl>
            <c:dLbl>
              <c:idx val="11"/>
              <c:layout>
                <c:manualLayout>
                  <c:x val="0"/>
                  <c:y val="-9.6938251139660203E-2"/>
                </c:manualLayout>
              </c:layout>
              <c:tx>
                <c:strRef>
                  <c:f>Figure_data!$AD$31</c:f>
                  <c:strCache>
                    <c:ptCount val="1"/>
                    <c:pt idx="0">
                      <c:v>8%</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{711EA6F2-35BA-4F71-A48A-E0AE34C309D1}</c15:txfldGUID>
                      <c15:f>Figure_data!$AD$31</c15:f>
                      <c15:dlblFieldTableCache>
                        <c:ptCount val="1"/>
                        <c:pt idx="0">
                          <c:v>8%</c:v>
                        </c:pt>
                      </c15:dlblFieldTableCache>
                    </c15:dlblFTEntry>
                  </c15:dlblFieldTable>
                  <c15:showDataLabelsRange val="0"/>
                </c:ext>
              </c:extLst>
            </c:dLbl>
            <c:dLbl>
              <c:idx val="12"/>
              <c:layout>
                <c:manualLayout>
                  <c:x val="0"/>
                  <c:y val="-0.13521701892526591"/>
                </c:manualLayout>
              </c:layout>
              <c:tx>
                <c:strRef>
                  <c:f>Figure_data!$AD$32</c:f>
                  <c:strCache>
                    <c:ptCount val="1"/>
                    <c:pt idx="0">
                      <c:v>18%</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{BC750453-F5BD-4987-8F99-063EC5BDD7B9}</c15:txfldGUID>
                      <c15:f>Figure_data!$AD$32</c15:f>
                      <c15:dlblFieldTableCache>
                        <c:ptCount val="1"/>
                        <c:pt idx="0">
                          <c:v>18%</c:v>
                        </c:pt>
                      </c15:dlblFieldTableCache>
                    </c15:dlblFTEntry>
                  </c15:dlblFieldTable>
                  <c15:showDataLabelsRange val="0"/>
                </c:ext>
              </c:extLst>
            </c:dLbl>
            <c:dLbl>
              <c:idx val="13"/>
              <c:layout>
                <c:manualLayout>
                  <c:x val="0"/>
                  <c:y val="-0.20325238292581849"/>
                </c:manualLayout>
              </c:layout>
              <c:tx>
                <c:strRef>
                  <c:f>Figure_data!$AD$33</c:f>
                  <c:strCache>
                    <c:ptCount val="1"/>
                    <c:pt idx="0">
                      <c:v>51%</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{FF0F3AA6-0B15-433C-A45B-2B8A1BAB9339}</c15:txfldGUID>
                      <c15:f>Figure_data!$AD$33</c15:f>
                      <c15:dlblFieldTableCache>
                        <c:ptCount val="1"/>
                        <c:pt idx="0">
                          <c:v>51%</c:v>
                        </c:pt>
                      </c15:dlblFieldTableCache>
                    </c15:dlblFTEntry>
                  </c15:dlblFieldTable>
                  <c15:showDataLabelsRange val="0"/>
                </c:ext>
              </c:extLst>
            </c:dLbl>
            <c:dLbl>
              <c:idx val="14"/>
              <c:layout>
                <c:manualLayout>
                  <c:x val="0"/>
                  <c:y val="-0.154876087857439"/>
                </c:manualLayout>
              </c:layout>
              <c:tx>
                <c:strRef>
                  <c:f>Figure_data!$AD$34</c:f>
                  <c:strCache>
                    <c:ptCount val="1"/>
                    <c:pt idx="0">
                      <c:v>63%</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{CFA103E8-9858-40E4-B6AB-4730FF5B6228}</c15:txfldGUID>
                      <c15:f>Figure_data!$AD$34</c15:f>
                      <c15:dlblFieldTableCache>
                        <c:ptCount val="1"/>
                        <c:pt idx="0">
                          <c:v>63%</c:v>
                        </c:pt>
                      </c15:dlblFieldTableCache>
                    </c15:dlblFTEntry>
                  </c15:dlblFieldTable>
                  <c15:showDataLabelsRange val="0"/>
                </c:ext>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Figure_data!$A$20:$A$34</c:f>
              <c:strCache>
                <c:ptCount val="15"/>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strCache>
            </c:strRef>
          </c:cat>
          <c:val>
            <c:numRef>
              <c:f>Figure_data!$AB$20:$AB$34</c:f>
              <c:numCache>
                <c:formatCode>0</c:formatCode>
                <c:ptCount val="15"/>
                <c:pt idx="0">
                  <c:v>285.25199999999995</c:v>
                </c:pt>
                <c:pt idx="1">
                  <c:v>407.81899999999996</c:v>
                </c:pt>
                <c:pt idx="2">
                  <c:v>441.80399999999997</c:v>
                </c:pt>
                <c:pt idx="3">
                  <c:v>237.65</c:v>
                </c:pt>
                <c:pt idx="4">
                  <c:v>43.546999999999997</c:v>
                </c:pt>
                <c:pt idx="5">
                  <c:v>21.108999999999998</c:v>
                </c:pt>
                <c:pt idx="6">
                  <c:v>112.3181</c:v>
                </c:pt>
                <c:pt idx="7">
                  <c:v>56.889200000000002</c:v>
                </c:pt>
                <c:pt idx="8">
                  <c:v>30.954199999999997</c:v>
                </c:pt>
                <c:pt idx="9">
                  <c:v>24.884099999999997</c:v>
                </c:pt>
                <c:pt idx="10">
                  <c:v>10.4025</c:v>
                </c:pt>
                <c:pt idx="11">
                  <c:v>73.564999999999998</c:v>
                </c:pt>
                <c:pt idx="12">
                  <c:v>189</c:v>
                </c:pt>
                <c:pt idx="13">
                  <c:v>394.17230000000001</c:v>
                </c:pt>
                <c:pt idx="14">
                  <c:v>248.28550000000001</c:v>
                </c:pt>
              </c:numCache>
            </c:numRef>
          </c:val>
        </c:ser>
        <c:dLbls>
          <c:showLegendKey val="0"/>
          <c:showVal val="0"/>
          <c:showCatName val="0"/>
          <c:showSerName val="0"/>
          <c:showPercent val="0"/>
          <c:showBubbleSize val="0"/>
        </c:dLbls>
        <c:gapWidth val="76"/>
        <c:overlap val="100"/>
        <c:axId val="499699528"/>
        <c:axId val="714090424"/>
      </c:barChart>
      <c:lineChart>
        <c:grouping val="standard"/>
        <c:varyColors val="0"/>
        <c:ser>
          <c:idx val="2"/>
          <c:order val="2"/>
          <c:tx>
            <c:strRef>
              <c:f>Figure_data!$AE$19</c:f>
              <c:strCache>
                <c:ptCount val="1"/>
                <c:pt idx="0">
                  <c:v>Dry</c:v>
                </c:pt>
              </c:strCache>
            </c:strRef>
          </c:tx>
          <c:spPr>
            <a:ln w="12700">
              <a:solidFill>
                <a:srgbClr val="0000FF"/>
              </a:solidFill>
              <a:prstDash val="solid"/>
            </a:ln>
          </c:spPr>
          <c:marker>
            <c:symbol val="none"/>
          </c:marker>
          <c:dLbls>
            <c:dLbl>
              <c:idx val="14"/>
              <c:layout/>
              <c:tx>
                <c:rich>
                  <a:bodyPr vertOverflow="overflow" horzOverflow="overflow" wrap="none" lIns="38100" tIns="19050" rIns="38100" bIns="19050" anchor="ctr" anchorCtr="0">
                    <a:noAutofit/>
                  </a:bodyPr>
                  <a:lstStyle/>
                  <a:p>
                    <a:pPr algn="l">
                      <a:defRPr i="1"/>
                    </a:pPr>
                    <a:r>
                      <a:rPr lang="en-US" i="1"/>
                      <a:t>Dry</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4.2775315876213145E-2"/>
                      <c:h val="7.1066876640419954E-2"/>
                    </c:manualLayout>
                  </c15:layout>
                </c:ext>
              </c:extLst>
            </c:dLbl>
            <c:spPr>
              <a:noFill/>
              <a:ln>
                <a:noFill/>
              </a:ln>
              <a:effectLst/>
            </c:spPr>
            <c:txPr>
              <a:bodyPr wrap="square" lIns="38100" tIns="19050" rIns="38100" bIns="19050" anchor="ctr" anchorCtr="0">
                <a:spAutoFit/>
              </a:bodyPr>
              <a:lstStyle/>
              <a:p>
                <a:pPr algn="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trendline>
            <c:spPr>
              <a:ln w="12700">
                <a:solidFill>
                  <a:srgbClr val="0000FF"/>
                </a:solidFill>
                <a:prstDash val="solid"/>
              </a:ln>
            </c:spPr>
            <c:trendlineType val="linear"/>
            <c:forward val="0.5"/>
            <c:backward val="0.5"/>
            <c:dispRSqr val="0"/>
            <c:dispEq val="0"/>
          </c:trendline>
          <c:trendline>
            <c:spPr>
              <a:ln w="12700">
                <a:solidFill>
                  <a:srgbClr val="0000FF"/>
                </a:solidFill>
                <a:prstDash val="solid"/>
              </a:ln>
            </c:spPr>
            <c:trendlineType val="linear"/>
            <c:forward val="0.5"/>
            <c:backward val="0.5"/>
            <c:dispRSqr val="0"/>
            <c:dispEq val="0"/>
          </c:trendline>
          <c:val>
            <c:numRef>
              <c:f>Figure_data!$AE$20:$AE$34</c:f>
              <c:numCache>
                <c:formatCode>General</c:formatCode>
                <c:ptCount val="15"/>
                <c:pt idx="0">
                  <c:v>530</c:v>
                </c:pt>
                <c:pt idx="1">
                  <c:v>530</c:v>
                </c:pt>
                <c:pt idx="2">
                  <c:v>530</c:v>
                </c:pt>
                <c:pt idx="3">
                  <c:v>530</c:v>
                </c:pt>
                <c:pt idx="4">
                  <c:v>530</c:v>
                </c:pt>
                <c:pt idx="5">
                  <c:v>530</c:v>
                </c:pt>
                <c:pt idx="6">
                  <c:v>530</c:v>
                </c:pt>
                <c:pt idx="7">
                  <c:v>530</c:v>
                </c:pt>
                <c:pt idx="8">
                  <c:v>530</c:v>
                </c:pt>
                <c:pt idx="9">
                  <c:v>530</c:v>
                </c:pt>
                <c:pt idx="10">
                  <c:v>530</c:v>
                </c:pt>
                <c:pt idx="11">
                  <c:v>530</c:v>
                </c:pt>
                <c:pt idx="12">
                  <c:v>530</c:v>
                </c:pt>
                <c:pt idx="13">
                  <c:v>530</c:v>
                </c:pt>
                <c:pt idx="14">
                  <c:v>530</c:v>
                </c:pt>
              </c:numCache>
            </c:numRef>
          </c:val>
          <c:smooth val="0"/>
        </c:ser>
        <c:ser>
          <c:idx val="3"/>
          <c:order val="3"/>
          <c:tx>
            <c:strRef>
              <c:f>Figure_data!$AF$19</c:f>
              <c:strCache>
                <c:ptCount val="1"/>
                <c:pt idx="0">
                  <c:v>Median</c:v>
                </c:pt>
              </c:strCache>
            </c:strRef>
          </c:tx>
          <c:spPr>
            <a:ln w="12700">
              <a:solidFill>
                <a:srgbClr val="0000FF"/>
              </a:solidFill>
              <a:prstDash val="solid"/>
            </a:ln>
          </c:spPr>
          <c:marker>
            <c:symbol val="none"/>
          </c:marker>
          <c:dLbls>
            <c:dLbl>
              <c:idx val="14"/>
              <c:layout/>
              <c:tx>
                <c:rich>
                  <a:bodyPr vertOverflow="overflow" horzOverflow="overflow" wrap="none" lIns="38100" tIns="19050" rIns="38100" bIns="19050" anchor="ctr" anchorCtr="0">
                    <a:noAutofit/>
                  </a:bodyPr>
                  <a:lstStyle/>
                  <a:p>
                    <a:pPr algn="l">
                      <a:defRPr i="1"/>
                    </a:pPr>
                    <a:r>
                      <a:rPr lang="en-US" i="1"/>
                      <a:t>Median</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9519379844961246E-2"/>
                      <c:h val="7.1066876640419954E-2"/>
                    </c:manualLayout>
                  </c15:layout>
                </c:ext>
              </c:extLst>
            </c:dLbl>
            <c:spPr>
              <a:noFill/>
              <a:ln>
                <a:noFill/>
              </a:ln>
              <a:effectLst/>
            </c:spPr>
            <c:txPr>
              <a:bodyPr wrap="square" lIns="38100" tIns="19050" rIns="38100" bIns="19050" anchor="ctr" anchorCtr="0">
                <a:spAutoFit/>
              </a:bodyPr>
              <a:lstStyle/>
              <a:p>
                <a:pPr algn="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trendline>
            <c:spPr>
              <a:ln w="12700">
                <a:solidFill>
                  <a:srgbClr val="0000FF"/>
                </a:solidFill>
                <a:prstDash val="solid"/>
              </a:ln>
            </c:spPr>
            <c:trendlineType val="linear"/>
            <c:forward val="0.5"/>
            <c:backward val="0.5"/>
            <c:dispRSqr val="0"/>
            <c:dispEq val="0"/>
          </c:trendline>
          <c:trendline>
            <c:spPr>
              <a:ln w="12700">
                <a:solidFill>
                  <a:srgbClr val="0000FF"/>
                </a:solidFill>
                <a:prstDash val="solid"/>
              </a:ln>
            </c:spPr>
            <c:trendlineType val="linear"/>
            <c:forward val="0.5"/>
            <c:backward val="0.5"/>
            <c:dispRSqr val="0"/>
            <c:dispEq val="0"/>
          </c:trendline>
          <c:val>
            <c:numRef>
              <c:f>Figure_data!$AF$20:$AF$34</c:f>
              <c:numCache>
                <c:formatCode>General</c:formatCode>
                <c:ptCount val="15"/>
                <c:pt idx="0">
                  <c:v>800</c:v>
                </c:pt>
                <c:pt idx="1">
                  <c:v>800</c:v>
                </c:pt>
                <c:pt idx="2">
                  <c:v>800</c:v>
                </c:pt>
                <c:pt idx="3">
                  <c:v>800</c:v>
                </c:pt>
                <c:pt idx="4">
                  <c:v>800</c:v>
                </c:pt>
                <c:pt idx="5">
                  <c:v>800</c:v>
                </c:pt>
                <c:pt idx="6">
                  <c:v>800</c:v>
                </c:pt>
                <c:pt idx="7">
                  <c:v>800</c:v>
                </c:pt>
                <c:pt idx="8">
                  <c:v>800</c:v>
                </c:pt>
                <c:pt idx="9">
                  <c:v>800</c:v>
                </c:pt>
                <c:pt idx="10">
                  <c:v>800</c:v>
                </c:pt>
                <c:pt idx="11">
                  <c:v>800</c:v>
                </c:pt>
                <c:pt idx="12">
                  <c:v>800</c:v>
                </c:pt>
                <c:pt idx="13">
                  <c:v>800</c:v>
                </c:pt>
                <c:pt idx="14">
                  <c:v>800</c:v>
                </c:pt>
              </c:numCache>
            </c:numRef>
          </c:val>
          <c:smooth val="0"/>
        </c:ser>
        <c:ser>
          <c:idx val="4"/>
          <c:order val="4"/>
          <c:tx>
            <c:strRef>
              <c:f>Figure_data!$AG$19</c:f>
              <c:strCache>
                <c:ptCount val="1"/>
                <c:pt idx="0">
                  <c:v>Wet</c:v>
                </c:pt>
              </c:strCache>
            </c:strRef>
          </c:tx>
          <c:spPr>
            <a:ln w="12700">
              <a:solidFill>
                <a:srgbClr val="0000FF"/>
              </a:solidFill>
              <a:prstDash val="solid"/>
            </a:ln>
          </c:spPr>
          <c:marker>
            <c:symbol val="none"/>
          </c:marker>
          <c:dLbls>
            <c:dLbl>
              <c:idx val="14"/>
              <c:layout/>
              <c:tx>
                <c:rich>
                  <a:bodyPr vertOverflow="overflow" horzOverflow="overflow" wrap="none" lIns="38100" tIns="19050" rIns="38100" bIns="19050" anchor="ctr" anchorCtr="0">
                    <a:noAutofit/>
                  </a:bodyPr>
                  <a:lstStyle/>
                  <a:p>
                    <a:pPr algn="l">
                      <a:defRPr i="1"/>
                    </a:pPr>
                    <a:r>
                      <a:rPr lang="en-US" i="1"/>
                      <a:t>Wet</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9519379844961246E-2"/>
                      <c:h val="7.1066876640419954E-2"/>
                    </c:manualLayout>
                  </c15:layout>
                </c:ext>
              </c:extLst>
            </c:dLbl>
            <c:spPr>
              <a:noFill/>
              <a:ln>
                <a:noFill/>
              </a:ln>
              <a:effectLst/>
            </c:spPr>
            <c:txPr>
              <a:bodyPr wrap="square" lIns="38100" tIns="19050" rIns="38100" bIns="19050" anchor="ctr" anchorCtr="0">
                <a:spAutoFit/>
              </a:bodyPr>
              <a:lstStyle/>
              <a:p>
                <a:pPr algn="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trendline>
            <c:spPr>
              <a:ln w="12700">
                <a:solidFill>
                  <a:srgbClr val="0000FF"/>
                </a:solidFill>
                <a:prstDash val="solid"/>
              </a:ln>
            </c:spPr>
            <c:trendlineType val="linear"/>
            <c:forward val="0.5"/>
            <c:backward val="0.5"/>
            <c:dispRSqr val="0"/>
            <c:dispEq val="0"/>
          </c:trendline>
          <c:trendline>
            <c:spPr>
              <a:ln w="12700">
                <a:solidFill>
                  <a:srgbClr val="0000FF"/>
                </a:solidFill>
                <a:prstDash val="solid"/>
              </a:ln>
            </c:spPr>
            <c:trendlineType val="linear"/>
            <c:forward val="0.5"/>
            <c:backward val="0.5"/>
            <c:dispRSqr val="0"/>
            <c:dispEq val="0"/>
          </c:trendline>
          <c:val>
            <c:numRef>
              <c:f>Figure_data!$AG$20:$AG$34</c:f>
              <c:numCache>
                <c:formatCode>General</c:formatCode>
                <c:ptCount val="15"/>
                <c:pt idx="0">
                  <c:v>1120</c:v>
                </c:pt>
                <c:pt idx="1">
                  <c:v>1120</c:v>
                </c:pt>
                <c:pt idx="2">
                  <c:v>1120</c:v>
                </c:pt>
                <c:pt idx="3">
                  <c:v>1120</c:v>
                </c:pt>
                <c:pt idx="4">
                  <c:v>1120</c:v>
                </c:pt>
                <c:pt idx="5">
                  <c:v>1120</c:v>
                </c:pt>
                <c:pt idx="6">
                  <c:v>1120</c:v>
                </c:pt>
                <c:pt idx="7">
                  <c:v>1120</c:v>
                </c:pt>
                <c:pt idx="8">
                  <c:v>1120</c:v>
                </c:pt>
                <c:pt idx="9">
                  <c:v>1120</c:v>
                </c:pt>
                <c:pt idx="10">
                  <c:v>1120</c:v>
                </c:pt>
                <c:pt idx="11">
                  <c:v>1120</c:v>
                </c:pt>
                <c:pt idx="12">
                  <c:v>1120</c:v>
                </c:pt>
                <c:pt idx="13">
                  <c:v>1120</c:v>
                </c:pt>
                <c:pt idx="14">
                  <c:v>1120</c:v>
                </c:pt>
              </c:numCache>
            </c:numRef>
          </c:val>
          <c:smooth val="0"/>
        </c:ser>
        <c:dLbls>
          <c:showLegendKey val="0"/>
          <c:showVal val="0"/>
          <c:showCatName val="0"/>
          <c:showSerName val="0"/>
          <c:showPercent val="0"/>
          <c:showBubbleSize val="0"/>
        </c:dLbls>
        <c:marker val="1"/>
        <c:smooth val="0"/>
        <c:axId val="499699528"/>
        <c:axId val="714090424"/>
      </c:lineChart>
      <c:catAx>
        <c:axId val="499699528"/>
        <c:scaling>
          <c:orientation val="minMax"/>
        </c:scaling>
        <c:delete val="0"/>
        <c:axPos val="b"/>
        <c:numFmt formatCode="General" sourceLinked="1"/>
        <c:majorTickMark val="out"/>
        <c:minorTickMark val="none"/>
        <c:tickLblPos val="none"/>
        <c:spPr>
          <a:noFill/>
          <a:ln w="12700">
            <a:solidFill>
              <a:schemeClr val="tx1"/>
            </a:solidFill>
            <a:prstDash val="solid"/>
          </a:ln>
        </c:spPr>
        <c:txPr>
          <a:bodyPr rot="-5400000" vert="horz"/>
          <a:lstStyle/>
          <a:p>
            <a:pPr>
              <a:defRPr/>
            </a:pPr>
            <a:endParaRPr lang="en-US"/>
          </a:p>
        </c:txPr>
        <c:crossAx val="714090424"/>
        <c:crosses val="autoZero"/>
        <c:auto val="1"/>
        <c:lblAlgn val="ctr"/>
        <c:lblOffset val="200"/>
        <c:noMultiLvlLbl val="0"/>
      </c:catAx>
      <c:valAx>
        <c:axId val="714090424"/>
        <c:scaling>
          <c:orientation val="minMax"/>
          <c:max val="1400"/>
          <c:min val="0"/>
        </c:scaling>
        <c:delete val="0"/>
        <c:axPos val="l"/>
        <c:majorGridlines>
          <c:spPr>
            <a:ln>
              <a:solidFill>
                <a:schemeClr val="bg1">
                  <a:lumMod val="85000"/>
                </a:schemeClr>
              </a:solidFill>
              <a:prstDash val="dash"/>
            </a:ln>
          </c:spPr>
        </c:majorGridlines>
        <c:title>
          <c:tx>
            <c:strRef>
              <c:f>Figure_data!$AA$17</c:f>
              <c:strCache>
                <c:ptCount val="1"/>
                <c:pt idx="0">
                  <c:v>Lachlan – Water (GL)</c:v>
                </c:pt>
              </c:strCache>
            </c:strRef>
          </c:tx>
          <c:layout>
            <c:manualLayout>
              <c:xMode val="edge"/>
              <c:yMode val="edge"/>
              <c:x val="9.4463773423670867E-4"/>
              <c:y val="0.21039244094488188"/>
            </c:manualLayout>
          </c:layout>
          <c:overlay val="0"/>
          <c:spPr>
            <a:noFill/>
            <a:ln w="25400">
              <a:noFill/>
            </a:ln>
          </c:spPr>
          <c:txPr>
            <a:bodyPr/>
            <a:lstStyle/>
            <a:p>
              <a:pPr>
                <a:defRPr b="1"/>
              </a:pPr>
              <a:endParaRPr lang="en-US"/>
            </a:p>
          </c:txPr>
        </c:title>
        <c:numFmt formatCode="0" sourceLinked="0"/>
        <c:majorTickMark val="out"/>
        <c:minorTickMark val="none"/>
        <c:tickLblPos val="nextTo"/>
        <c:spPr>
          <a:noFill/>
          <a:ln w="12700">
            <a:solidFill>
              <a:schemeClr val="tx1"/>
            </a:solidFill>
            <a:prstDash val="solid"/>
          </a:ln>
        </c:spPr>
        <c:txPr>
          <a:bodyPr rot="0" vert="horz"/>
          <a:lstStyle/>
          <a:p>
            <a:pPr>
              <a:defRPr/>
            </a:pPr>
            <a:endParaRPr lang="en-US"/>
          </a:p>
        </c:txPr>
        <c:crossAx val="499699528"/>
        <c:crosses val="autoZero"/>
        <c:crossBetween val="between"/>
        <c:majorUnit val="200"/>
        <c:minorUnit val="200"/>
      </c:valAx>
      <c:spPr>
        <a:noFill/>
        <a:ln>
          <a:noFill/>
        </a:ln>
      </c:spPr>
    </c:plotArea>
    <c:plotVisOnly val="1"/>
    <c:dispBlanksAs val="gap"/>
    <c:showDLblsOverMax val="0"/>
  </c:chart>
  <c:spPr>
    <a:noFill/>
    <a:ln w="9525">
      <a:solidFill>
        <a:schemeClr val="tx1"/>
      </a:solidFill>
      <a:prstDash val="sysDash"/>
    </a:ln>
  </c:spPr>
  <c:txPr>
    <a:bodyPr/>
    <a:lstStyle/>
    <a:p>
      <a:pPr>
        <a:defRPr sz="900" b="0" i="0" u="none" strike="noStrike" baseline="0">
          <a:solidFill>
            <a:srgbClr val="000000"/>
          </a:solidFill>
          <a:latin typeface="Arial Narrow" panose="020B0606020202030204" pitchFamily="34" charset="0"/>
          <a:ea typeface="Arial Narrow"/>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25984251968506"/>
          <c:y val="2.3506525352151052E-2"/>
          <c:w val="0.79438784105475202"/>
          <c:h val="0.65234895143057625"/>
        </c:manualLayout>
      </c:layout>
      <c:barChart>
        <c:barDir val="col"/>
        <c:grouping val="stacked"/>
        <c:varyColors val="0"/>
        <c:ser>
          <c:idx val="0"/>
          <c:order val="0"/>
          <c:tx>
            <c:strRef>
              <c:f>Figure_data!$AK$18</c:f>
              <c:strCache>
                <c:ptCount val="1"/>
                <c:pt idx="0">
                  <c:v>Water remaining (GL)</c:v>
                </c:pt>
              </c:strCache>
            </c:strRef>
          </c:tx>
          <c:spPr>
            <a:solidFill>
              <a:schemeClr val="accent5">
                <a:lumMod val="75000"/>
              </a:schemeClr>
            </a:solidFill>
            <a:ln>
              <a:solidFill>
                <a:schemeClr val="accent1"/>
              </a:solidFill>
            </a:ln>
          </c:spPr>
          <c:invertIfNegative val="0"/>
          <c:cat>
            <c:strRef>
              <c:f>Figure_data!$A$20:$A$34</c:f>
              <c:strCache>
                <c:ptCount val="15"/>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strCache>
            </c:strRef>
          </c:cat>
          <c:val>
            <c:numRef>
              <c:f>Figure_data!$AK$20:$AK$34</c:f>
              <c:numCache>
                <c:formatCode>0</c:formatCode>
                <c:ptCount val="15"/>
                <c:pt idx="0">
                  <c:v>806.9079999999999</c:v>
                </c:pt>
                <c:pt idx="1">
                  <c:v>1073.7239999999997</c:v>
                </c:pt>
                <c:pt idx="2">
                  <c:v>771.29499999999996</c:v>
                </c:pt>
                <c:pt idx="3">
                  <c:v>503.97300000000018</c:v>
                </c:pt>
                <c:pt idx="4">
                  <c:v>550.39</c:v>
                </c:pt>
                <c:pt idx="5">
                  <c:v>549.52</c:v>
                </c:pt>
                <c:pt idx="6">
                  <c:v>779.08099999999968</c:v>
                </c:pt>
                <c:pt idx="7">
                  <c:v>581.8906199999999</c:v>
                </c:pt>
                <c:pt idx="8">
                  <c:v>387.60141000000004</c:v>
                </c:pt>
                <c:pt idx="9">
                  <c:v>479.30670000000009</c:v>
                </c:pt>
                <c:pt idx="10">
                  <c:v>560.43565000000001</c:v>
                </c:pt>
                <c:pt idx="11">
                  <c:v>4371.1966000000002</c:v>
                </c:pt>
                <c:pt idx="12">
                  <c:v>3526.6469999999999</c:v>
                </c:pt>
                <c:pt idx="13">
                  <c:v>1433.0507000000002</c:v>
                </c:pt>
                <c:pt idx="14">
                  <c:v>423.14799999999968</c:v>
                </c:pt>
              </c:numCache>
            </c:numRef>
          </c:val>
        </c:ser>
        <c:ser>
          <c:idx val="1"/>
          <c:order val="1"/>
          <c:tx>
            <c:strRef>
              <c:f>Figure_data!$AJ$19</c:f>
              <c:strCache>
                <c:ptCount val="1"/>
                <c:pt idx="0">
                  <c:v>Water diverted (and %)</c:v>
                </c:pt>
              </c:strCache>
            </c:strRef>
          </c:tx>
          <c:spPr>
            <a:solidFill>
              <a:schemeClr val="accent4">
                <a:lumMod val="60000"/>
                <a:lumOff val="40000"/>
              </a:schemeClr>
            </a:solidFill>
            <a:ln>
              <a:solidFill>
                <a:schemeClr val="accent4">
                  <a:lumMod val="60000"/>
                  <a:lumOff val="40000"/>
                </a:schemeClr>
              </a:solidFill>
            </a:ln>
          </c:spPr>
          <c:invertIfNegative val="0"/>
          <c:dLbls>
            <c:dLbl>
              <c:idx val="0"/>
              <c:layout>
                <c:manualLayout>
                  <c:x val="-1.2207776353537202E-7"/>
                  <c:y val="-0.16101963254593177"/>
                </c:manualLayout>
              </c:layout>
              <c:tx>
                <c:strRef>
                  <c:f>Figure_data!$AL$20</c:f>
                  <c:strCache>
                    <c:ptCount val="1"/>
                    <c:pt idx="0">
                      <c:v>71%</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{D5C1CA3D-93D2-400B-8639-9AA8808B77A9}</c15:txfldGUID>
                      <c15:f>Figure_data!$AL$20</c15:f>
                      <c15:dlblFieldTableCache>
                        <c:ptCount val="1"/>
                        <c:pt idx="0">
                          <c:v>71%</c:v>
                        </c:pt>
                      </c15:dlblFieldTableCache>
                    </c15:dlblFTEntry>
                  </c15:dlblFieldTable>
                  <c15:showDataLabelsRange val="0"/>
                </c:ext>
              </c:extLst>
            </c:dLbl>
            <c:dLbl>
              <c:idx val="1"/>
              <c:layout>
                <c:manualLayout>
                  <c:x val="-1.2207776353537202E-7"/>
                  <c:y val="-0.20995653543307088"/>
                </c:manualLayout>
              </c:layout>
              <c:tx>
                <c:strRef>
                  <c:f>Figure_data!$AL$21</c:f>
                  <c:strCache>
                    <c:ptCount val="1"/>
                    <c:pt idx="0">
                      <c:v>73%</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{DF91E50D-A23E-4E27-9E5E-E45A20E206EE}</c15:txfldGUID>
                      <c15:f>Figure_data!$AL$21</c15:f>
                      <c15:dlblFieldTableCache>
                        <c:ptCount val="1"/>
                        <c:pt idx="0">
                          <c:v>73%</c:v>
                        </c:pt>
                      </c15:dlblFieldTableCache>
                    </c15:dlblFTEntry>
                  </c15:dlblFieldTable>
                  <c15:showDataLabelsRange val="0"/>
                </c:ext>
              </c:extLst>
            </c:dLbl>
            <c:dLbl>
              <c:idx val="2"/>
              <c:layout>
                <c:manualLayout>
                  <c:x val="1.2207776353537202E-7"/>
                  <c:y val="-0.18725207349081366"/>
                </c:manualLayout>
              </c:layout>
              <c:tx>
                <c:strRef>
                  <c:f>Figure_data!$AL$22</c:f>
                  <c:strCache>
                    <c:ptCount val="1"/>
                    <c:pt idx="0">
                      <c:v>76%</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{A6B2A28F-75A6-48A7-99DE-5D372B952973}</c15:txfldGUID>
                      <c15:f>Figure_data!$AL$22</c15:f>
                      <c15:dlblFieldTableCache>
                        <c:ptCount val="1"/>
                        <c:pt idx="0">
                          <c:v>76%</c:v>
                        </c:pt>
                      </c15:dlblFieldTableCache>
                    </c15:dlblFTEntry>
                  </c15:dlblFieldTable>
                  <c15:showDataLabelsRange val="0"/>
                </c:ext>
              </c:extLst>
            </c:dLbl>
            <c:dLbl>
              <c:idx val="3"/>
              <c:layout>
                <c:manualLayout>
                  <c:x val="-1.2207776353537202E-7"/>
                  <c:y val="-0.1536390551181103"/>
                </c:manualLayout>
              </c:layout>
              <c:tx>
                <c:strRef>
                  <c:f>Figure_data!$AL$23</c:f>
                  <c:strCache>
                    <c:ptCount val="1"/>
                    <c:pt idx="0">
                      <c:v>78%</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{32E3D881-CA97-433A-BEE6-44A08E3C61E1}</c15:txfldGUID>
                      <c15:f>Figure_data!$AL$23</c15:f>
                      <c15:dlblFieldTableCache>
                        <c:ptCount val="1"/>
                        <c:pt idx="0">
                          <c:v>78%</c:v>
                        </c:pt>
                      </c15:dlblFieldTableCache>
                    </c15:dlblFTEntry>
                  </c15:dlblFieldTable>
                  <c15:showDataLabelsRange val="0"/>
                </c:ext>
              </c:extLst>
            </c:dLbl>
            <c:dLbl>
              <c:idx val="4"/>
              <c:layout>
                <c:manualLayout>
                  <c:x val="-1.2207776353537202E-7"/>
                  <c:y val="-0.15155527559055124"/>
                </c:manualLayout>
              </c:layout>
              <c:tx>
                <c:strRef>
                  <c:f>Figure_data!$AL$24</c:f>
                  <c:strCache>
                    <c:ptCount val="1"/>
                    <c:pt idx="0">
                      <c:v>76%</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{73409904-2D2C-48F9-A20F-D90D77802203}</c15:txfldGUID>
                      <c15:f>Figure_data!$AL$24</c15:f>
                      <c15:dlblFieldTableCache>
                        <c:ptCount val="1"/>
                        <c:pt idx="0">
                          <c:v>76%</c:v>
                        </c:pt>
                      </c15:dlblFieldTableCache>
                    </c15:dlblFTEntry>
                  </c15:dlblFieldTable>
                  <c15:showDataLabelsRange val="0"/>
                </c:ext>
              </c:extLst>
            </c:dLbl>
            <c:dLbl>
              <c:idx val="5"/>
              <c:layout>
                <c:manualLayout>
                  <c:x val="-1.2207776353537202E-7"/>
                  <c:y val="-0.14210981627296587"/>
                </c:manualLayout>
              </c:layout>
              <c:tx>
                <c:strRef>
                  <c:f>Figure_data!$AL$25</c:f>
                  <c:strCache>
                    <c:ptCount val="1"/>
                    <c:pt idx="0">
                      <c:v>74%</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{48E1A1D2-CE86-4C6C-A7F3-0E92B505D5C0}</c15:txfldGUID>
                      <c15:f>Figure_data!$AL$25</c15:f>
                      <c15:dlblFieldTableCache>
                        <c:ptCount val="1"/>
                        <c:pt idx="0">
                          <c:v>74%</c:v>
                        </c:pt>
                      </c15:dlblFieldTableCache>
                    </c15:dlblFTEntry>
                  </c15:dlblFieldTable>
                  <c15:showDataLabelsRange val="0"/>
                </c:ext>
              </c:extLst>
            </c:dLbl>
            <c:dLbl>
              <c:idx val="6"/>
              <c:layout>
                <c:manualLayout>
                  <c:x val="-1.2207776353537202E-7"/>
                  <c:y val="-0.17218435695538059"/>
                </c:manualLayout>
              </c:layout>
              <c:tx>
                <c:strRef>
                  <c:f>Figure_data!$AL$26</c:f>
                  <c:strCache>
                    <c:ptCount val="1"/>
                    <c:pt idx="0">
                      <c:v>73%</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{103EA4E6-A6FD-4E3A-AC77-A4908B3AB171}</c15:txfldGUID>
                      <c15:f>Figure_data!$AL$26</c15:f>
                      <c15:dlblFieldTableCache>
                        <c:ptCount val="1"/>
                        <c:pt idx="0">
                          <c:v>73%</c:v>
                        </c:pt>
                      </c15:dlblFieldTableCache>
                    </c15:dlblFTEntry>
                  </c15:dlblFieldTable>
                  <c15:showDataLabelsRange val="0"/>
                </c:ext>
              </c:extLst>
            </c:dLbl>
            <c:dLbl>
              <c:idx val="7"/>
              <c:layout>
                <c:manualLayout>
                  <c:x val="0"/>
                  <c:y val="-0.10466267716535434"/>
                </c:manualLayout>
              </c:layout>
              <c:tx>
                <c:strRef>
                  <c:f>Figure_data!$AL$27</c:f>
                  <c:strCache>
                    <c:ptCount val="1"/>
                    <c:pt idx="0">
                      <c:v>61%</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{1D739206-4FB3-42A2-9D1D-CC6E2E5FA5F0}</c15:txfldGUID>
                      <c15:f>Figure_data!$AL$27</c15:f>
                      <c15:dlblFieldTableCache>
                        <c:ptCount val="1"/>
                        <c:pt idx="0">
                          <c:v>61%</c:v>
                        </c:pt>
                      </c15:dlblFieldTableCache>
                    </c15:dlblFTEntry>
                  </c15:dlblFieldTable>
                  <c15:showDataLabelsRange val="0"/>
                </c:ext>
              </c:extLst>
            </c:dLbl>
            <c:dLbl>
              <c:idx val="8"/>
              <c:layout>
                <c:manualLayout>
                  <c:x val="0"/>
                  <c:y val="-8.0757165354330807E-2"/>
                </c:manualLayout>
              </c:layout>
              <c:tx>
                <c:strRef>
                  <c:f>Figure_data!$AL$28</c:f>
                  <c:strCache>
                    <c:ptCount val="1"/>
                    <c:pt idx="0">
                      <c:v>55%</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{A6197C7C-094B-4D50-9DF1-44196E142A8A}</c15:txfldGUID>
                      <c15:f>Figure_data!$AL$28</c15:f>
                      <c15:dlblFieldTableCache>
                        <c:ptCount val="1"/>
                        <c:pt idx="0">
                          <c:v>55%</c:v>
                        </c:pt>
                      </c15:dlblFieldTableCache>
                    </c15:dlblFTEntry>
                  </c15:dlblFieldTable>
                  <c15:showDataLabelsRange val="0"/>
                </c:ext>
              </c:extLst>
            </c:dLbl>
            <c:dLbl>
              <c:idx val="9"/>
              <c:layout>
                <c:manualLayout>
                  <c:x val="0"/>
                  <c:y val="-8.5492493438320313E-2"/>
                </c:manualLayout>
              </c:layout>
              <c:tx>
                <c:strRef>
                  <c:f>Figure_data!$AL$29</c:f>
                  <c:strCache>
                    <c:ptCount val="1"/>
                    <c:pt idx="0">
                      <c:v>54%</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{AABD6EA6-8700-4F24-AE0B-B200EA662257}</c15:txfldGUID>
                      <c15:f>Figure_data!$AL$29</c15:f>
                      <c15:dlblFieldTableCache>
                        <c:ptCount val="1"/>
                        <c:pt idx="0">
                          <c:v>54%</c:v>
                        </c:pt>
                      </c15:dlblFieldTableCache>
                    </c15:dlblFTEntry>
                  </c15:dlblFieldTable>
                  <c15:showDataLabelsRange val="0"/>
                </c:ext>
              </c:extLst>
            </c:dLbl>
            <c:dLbl>
              <c:idx val="10"/>
              <c:layout>
                <c:manualLayout>
                  <c:x val="0"/>
                  <c:y val="-0.10219212598425197"/>
                </c:manualLayout>
              </c:layout>
              <c:tx>
                <c:strRef>
                  <c:f>Figure_data!$AL$30</c:f>
                  <c:strCache>
                    <c:ptCount val="1"/>
                    <c:pt idx="0">
                      <c:v>61%</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{A5F71E18-ADEE-497B-A100-29278733AEFA}</c15:txfldGUID>
                      <c15:f>Figure_data!$AL$30</c15:f>
                      <c15:dlblFieldTableCache>
                        <c:ptCount val="1"/>
                        <c:pt idx="0">
                          <c:v>61%</c:v>
                        </c:pt>
                      </c15:dlblFieldTableCache>
                    </c15:dlblFTEntry>
                  </c15:dlblFieldTable>
                  <c15:showDataLabelsRange val="0"/>
                </c:ext>
              </c:extLst>
            </c:dLbl>
            <c:dLbl>
              <c:idx val="11"/>
              <c:layout>
                <c:manualLayout>
                  <c:x val="-1.2207776353537202E-7"/>
                  <c:y val="-0.13775874015748032"/>
                </c:manualLayout>
              </c:layout>
              <c:tx>
                <c:strRef>
                  <c:f>Figure_data!$AL$31</c:f>
                  <c:strCache>
                    <c:ptCount val="1"/>
                    <c:pt idx="0">
                      <c:v>26%</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{49618C70-A47A-4E10-A5CD-518781604A3A}</c15:txfldGUID>
                      <c15:f>Figure_data!$AL$31</c15:f>
                      <c15:dlblFieldTableCache>
                        <c:ptCount val="1"/>
                        <c:pt idx="0">
                          <c:v>26%</c:v>
                        </c:pt>
                      </c15:dlblFieldTableCache>
                    </c15:dlblFTEntry>
                  </c15:dlblFieldTable>
                  <c15:showDataLabelsRange val="0"/>
                </c:ext>
              </c:extLst>
            </c:dLbl>
            <c:dLbl>
              <c:idx val="12"/>
              <c:layout>
                <c:manualLayout>
                  <c:x val="1.2207776353537202E-7"/>
                  <c:y val="-0.15769616797900263"/>
                </c:manualLayout>
              </c:layout>
              <c:tx>
                <c:strRef>
                  <c:f>Figure_data!$AL$32</c:f>
                  <c:strCache>
                    <c:ptCount val="1"/>
                    <c:pt idx="0">
                      <c:v>35%</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{6D2A5A2E-A179-4922-998A-8EDA76E2D034}</c15:txfldGUID>
                      <c15:f>Figure_data!$AL$32</c15:f>
                      <c15:dlblFieldTableCache>
                        <c:ptCount val="1"/>
                        <c:pt idx="0">
                          <c:v>35%</c:v>
                        </c:pt>
                      </c15:dlblFieldTableCache>
                    </c15:dlblFTEntry>
                  </c15:dlblFieldTable>
                  <c15:showDataLabelsRange val="0"/>
                </c:ext>
              </c:extLst>
            </c:dLbl>
            <c:dLbl>
              <c:idx val="13"/>
              <c:layout>
                <c:manualLayout>
                  <c:x val="-1.2207776353537202E-7"/>
                  <c:y val="-0.18950383202099744"/>
                </c:manualLayout>
              </c:layout>
              <c:tx>
                <c:strRef>
                  <c:f>Figure_data!$AL$33</c:f>
                  <c:strCache>
                    <c:ptCount val="1"/>
                    <c:pt idx="0">
                      <c:v>63%</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{9ACD5444-A552-441B-89EE-B983F1B7A1AD}</c15:txfldGUID>
                      <c15:f>Figure_data!$AL$33</c15:f>
                      <c15:dlblFieldTableCache>
                        <c:ptCount val="1"/>
                        <c:pt idx="0">
                          <c:v>63%</c:v>
                        </c:pt>
                      </c15:dlblFieldTableCache>
                    </c15:dlblFTEntry>
                  </c15:dlblFieldTable>
                  <c15:showDataLabelsRange val="0"/>
                </c:ext>
              </c:extLst>
            </c:dLbl>
            <c:dLbl>
              <c:idx val="14"/>
              <c:layout>
                <c:manualLayout>
                  <c:x val="-1.2207776353537202E-7"/>
                  <c:y val="-0.16686908136482945"/>
                </c:manualLayout>
              </c:layout>
              <c:tx>
                <c:strRef>
                  <c:f>Figure_data!$AL$34</c:f>
                  <c:strCache>
                    <c:ptCount val="1"/>
                    <c:pt idx="0">
                      <c:v>83%</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{7D17CDD0-3F38-4BDA-9903-1E1D483EDB93}</c15:txfldGUID>
                      <c15:f>Figure_data!$AL$34</c15:f>
                      <c15:dlblFieldTableCache>
                        <c:ptCount val="1"/>
                        <c:pt idx="0">
                          <c:v>83%</c:v>
                        </c:pt>
                      </c15:dlblFieldTableCache>
                    </c15:dlblFTEntry>
                  </c15:dlblFieldTable>
                  <c15:showDataLabelsRange val="0"/>
                </c:ext>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Figure_data!$A$20:$A$34</c:f>
              <c:strCache>
                <c:ptCount val="15"/>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strCache>
            </c:strRef>
          </c:cat>
          <c:val>
            <c:numRef>
              <c:f>Figure_data!$AJ$20:$AJ$34</c:f>
              <c:numCache>
                <c:formatCode>0</c:formatCode>
                <c:ptCount val="15"/>
                <c:pt idx="0">
                  <c:v>1952.0920000000001</c:v>
                </c:pt>
                <c:pt idx="1">
                  <c:v>2854.2760000000003</c:v>
                </c:pt>
                <c:pt idx="2">
                  <c:v>2435.7049999999999</c:v>
                </c:pt>
                <c:pt idx="3">
                  <c:v>1816.0269999999998</c:v>
                </c:pt>
                <c:pt idx="4">
                  <c:v>1777.61</c:v>
                </c:pt>
                <c:pt idx="5">
                  <c:v>1603.48</c:v>
                </c:pt>
                <c:pt idx="6">
                  <c:v>2157.9190000000003</c:v>
                </c:pt>
                <c:pt idx="7">
                  <c:v>913.1093800000001</c:v>
                </c:pt>
                <c:pt idx="8">
                  <c:v>472.39858999999996</c:v>
                </c:pt>
                <c:pt idx="9">
                  <c:v>559.69329999999991</c:v>
                </c:pt>
                <c:pt idx="10">
                  <c:v>867.56434999999999</c:v>
                </c:pt>
                <c:pt idx="11">
                  <c:v>1563.8034</c:v>
                </c:pt>
                <c:pt idx="12">
                  <c:v>1890.818</c:v>
                </c:pt>
                <c:pt idx="13">
                  <c:v>2477.2222999999999</c:v>
                </c:pt>
                <c:pt idx="14">
                  <c:v>2059.9300000000003</c:v>
                </c:pt>
              </c:numCache>
            </c:numRef>
          </c:val>
        </c:ser>
        <c:dLbls>
          <c:showLegendKey val="0"/>
          <c:showVal val="0"/>
          <c:showCatName val="0"/>
          <c:showSerName val="0"/>
          <c:showPercent val="0"/>
          <c:showBubbleSize val="0"/>
        </c:dLbls>
        <c:gapWidth val="76"/>
        <c:overlap val="100"/>
        <c:axId val="712351592"/>
        <c:axId val="7057704"/>
      </c:barChart>
      <c:lineChart>
        <c:grouping val="standard"/>
        <c:varyColors val="0"/>
        <c:ser>
          <c:idx val="2"/>
          <c:order val="2"/>
          <c:spPr>
            <a:ln w="12700">
              <a:solidFill>
                <a:srgbClr val="0000FF"/>
              </a:solidFill>
              <a:prstDash val="solid"/>
            </a:ln>
          </c:spPr>
          <c:marker>
            <c:symbol val="none"/>
          </c:marker>
          <c:dLbls>
            <c:dLbl>
              <c:idx val="14"/>
              <c:layout/>
              <c:tx>
                <c:rich>
                  <a:bodyPr vertOverflow="overflow" horzOverflow="overflow" wrap="none" lIns="38100" tIns="19050" rIns="38100" bIns="19050" anchor="ctr" anchorCtr="0">
                    <a:noAutofit/>
                  </a:bodyPr>
                  <a:lstStyle/>
                  <a:p>
                    <a:pPr algn="l">
                      <a:defRPr i="1"/>
                    </a:pPr>
                    <a:r>
                      <a:rPr lang="en-US" i="1"/>
                      <a:t>Wet</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4.2775315876213145E-2"/>
                      <c:h val="7.1066876640419954E-2"/>
                    </c:manualLayout>
                  </c15:layout>
                </c:ext>
              </c:extLst>
            </c:dLbl>
            <c:spPr>
              <a:noFill/>
              <a:ln>
                <a:noFill/>
              </a:ln>
              <a:effectLst/>
            </c:spPr>
            <c:txPr>
              <a:bodyPr wrap="square" lIns="38100" tIns="19050" rIns="38100" bIns="19050" anchor="ctr" anchorCtr="0">
                <a:spAutoFit/>
              </a:bodyPr>
              <a:lstStyle/>
              <a:p>
                <a:pPr algn="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trendline>
            <c:spPr>
              <a:ln w="12700">
                <a:solidFill>
                  <a:srgbClr val="0000FF"/>
                </a:solidFill>
                <a:prstDash val="solid"/>
              </a:ln>
            </c:spPr>
            <c:trendlineType val="linear"/>
            <c:forward val="0.5"/>
            <c:backward val="0.5"/>
            <c:dispRSqr val="0"/>
            <c:dispEq val="0"/>
          </c:trendline>
          <c:trendline>
            <c:spPr>
              <a:ln w="12700">
                <a:solidFill>
                  <a:srgbClr val="0000FF"/>
                </a:solidFill>
                <a:prstDash val="solid"/>
              </a:ln>
            </c:spPr>
            <c:trendlineType val="linear"/>
            <c:forward val="0.5"/>
            <c:backward val="0.5"/>
            <c:dispRSqr val="0"/>
            <c:dispEq val="0"/>
          </c:trendline>
          <c:val>
            <c:numRef>
              <c:f>Figure_data!$AM$20:$AM$34</c:f>
              <c:numCache>
                <c:formatCode>General</c:formatCode>
                <c:ptCount val="15"/>
                <c:pt idx="0">
                  <c:v>2736</c:v>
                </c:pt>
                <c:pt idx="1">
                  <c:v>2736</c:v>
                </c:pt>
                <c:pt idx="2">
                  <c:v>2736</c:v>
                </c:pt>
                <c:pt idx="3">
                  <c:v>2736</c:v>
                </c:pt>
                <c:pt idx="4">
                  <c:v>2736</c:v>
                </c:pt>
                <c:pt idx="5">
                  <c:v>2736</c:v>
                </c:pt>
                <c:pt idx="6">
                  <c:v>2736</c:v>
                </c:pt>
                <c:pt idx="7">
                  <c:v>2736</c:v>
                </c:pt>
                <c:pt idx="8">
                  <c:v>2736</c:v>
                </c:pt>
                <c:pt idx="9">
                  <c:v>2736</c:v>
                </c:pt>
                <c:pt idx="10">
                  <c:v>2736</c:v>
                </c:pt>
                <c:pt idx="11">
                  <c:v>2736</c:v>
                </c:pt>
                <c:pt idx="12">
                  <c:v>2736</c:v>
                </c:pt>
                <c:pt idx="13">
                  <c:v>2736</c:v>
                </c:pt>
                <c:pt idx="14">
                  <c:v>2736</c:v>
                </c:pt>
              </c:numCache>
            </c:numRef>
          </c:val>
          <c:smooth val="0"/>
        </c:ser>
        <c:ser>
          <c:idx val="3"/>
          <c:order val="3"/>
          <c:spPr>
            <a:ln w="12700">
              <a:solidFill>
                <a:srgbClr val="0000FF"/>
              </a:solidFill>
              <a:prstDash val="solid"/>
            </a:ln>
          </c:spPr>
          <c:marker>
            <c:symbol val="none"/>
          </c:marker>
          <c:dLbls>
            <c:dLbl>
              <c:idx val="14"/>
              <c:layout/>
              <c:tx>
                <c:rich>
                  <a:bodyPr vertOverflow="overflow" horzOverflow="overflow" wrap="none" lIns="38100" tIns="19050" rIns="38100" bIns="19050" anchor="ctr" anchorCtr="0">
                    <a:noAutofit/>
                  </a:bodyPr>
                  <a:lstStyle/>
                  <a:p>
                    <a:pPr algn="l">
                      <a:defRPr i="1"/>
                    </a:pPr>
                    <a:r>
                      <a:rPr lang="en-US" i="1"/>
                      <a:t>Median</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9519379844961246E-2"/>
                      <c:h val="7.1066876640419954E-2"/>
                    </c:manualLayout>
                  </c15:layout>
                </c:ext>
              </c:extLst>
            </c:dLbl>
            <c:spPr>
              <a:noFill/>
              <a:ln>
                <a:noFill/>
              </a:ln>
              <a:effectLst/>
            </c:spPr>
            <c:txPr>
              <a:bodyPr wrap="square" lIns="38100" tIns="19050" rIns="38100" bIns="19050" anchor="ctr" anchorCtr="0">
                <a:spAutoFit/>
              </a:bodyPr>
              <a:lstStyle/>
              <a:p>
                <a:pPr algn="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trendline>
            <c:spPr>
              <a:ln w="12700">
                <a:solidFill>
                  <a:srgbClr val="0000FF"/>
                </a:solidFill>
                <a:prstDash val="solid"/>
              </a:ln>
            </c:spPr>
            <c:trendlineType val="linear"/>
            <c:forward val="0.5"/>
            <c:backward val="0.5"/>
            <c:dispRSqr val="0"/>
            <c:dispEq val="0"/>
          </c:trendline>
          <c:trendline>
            <c:spPr>
              <a:ln w="12700">
                <a:solidFill>
                  <a:srgbClr val="0000FF"/>
                </a:solidFill>
                <a:prstDash val="solid"/>
              </a:ln>
            </c:spPr>
            <c:trendlineType val="linear"/>
            <c:forward val="0.5"/>
            <c:backward val="0.5"/>
            <c:dispRSqr val="0"/>
            <c:dispEq val="0"/>
          </c:trendline>
          <c:val>
            <c:numRef>
              <c:f>Figure_data!$AN$20:$AN$34</c:f>
              <c:numCache>
                <c:formatCode>General</c:formatCode>
                <c:ptCount val="15"/>
                <c:pt idx="0">
                  <c:v>3697</c:v>
                </c:pt>
                <c:pt idx="1">
                  <c:v>3697</c:v>
                </c:pt>
                <c:pt idx="2">
                  <c:v>3697</c:v>
                </c:pt>
                <c:pt idx="3">
                  <c:v>3697</c:v>
                </c:pt>
                <c:pt idx="4">
                  <c:v>3697</c:v>
                </c:pt>
                <c:pt idx="5">
                  <c:v>3697</c:v>
                </c:pt>
                <c:pt idx="6">
                  <c:v>3697</c:v>
                </c:pt>
                <c:pt idx="7">
                  <c:v>3697</c:v>
                </c:pt>
                <c:pt idx="8">
                  <c:v>3697</c:v>
                </c:pt>
                <c:pt idx="9">
                  <c:v>3697</c:v>
                </c:pt>
                <c:pt idx="10">
                  <c:v>3697</c:v>
                </c:pt>
                <c:pt idx="11">
                  <c:v>3697</c:v>
                </c:pt>
                <c:pt idx="12">
                  <c:v>3697</c:v>
                </c:pt>
                <c:pt idx="13">
                  <c:v>3697</c:v>
                </c:pt>
                <c:pt idx="14">
                  <c:v>3697</c:v>
                </c:pt>
              </c:numCache>
            </c:numRef>
          </c:val>
          <c:smooth val="0"/>
        </c:ser>
        <c:ser>
          <c:idx val="4"/>
          <c:order val="4"/>
          <c:spPr>
            <a:ln w="12700">
              <a:solidFill>
                <a:srgbClr val="0000FF"/>
              </a:solidFill>
              <a:prstDash val="solid"/>
            </a:ln>
          </c:spPr>
          <c:marker>
            <c:symbol val="none"/>
          </c:marker>
          <c:dLbls>
            <c:dLbl>
              <c:idx val="14"/>
              <c:layout/>
              <c:tx>
                <c:rich>
                  <a:bodyPr vertOverflow="overflow" horzOverflow="overflow" wrap="none" lIns="38100" tIns="19050" rIns="38100" bIns="19050" anchor="ctr" anchorCtr="0">
                    <a:noAutofit/>
                  </a:bodyPr>
                  <a:lstStyle/>
                  <a:p>
                    <a:pPr algn="l">
                      <a:defRPr i="1"/>
                    </a:pPr>
                    <a:r>
                      <a:rPr lang="en-US" i="1"/>
                      <a:t>Dry</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9519379844961246E-2"/>
                      <c:h val="7.1066876640419954E-2"/>
                    </c:manualLayout>
                  </c15:layout>
                </c:ext>
              </c:extLst>
            </c:dLbl>
            <c:spPr>
              <a:noFill/>
              <a:ln>
                <a:noFill/>
              </a:ln>
              <a:effectLst/>
            </c:spPr>
            <c:txPr>
              <a:bodyPr wrap="square" lIns="38100" tIns="19050" rIns="38100" bIns="19050" anchor="ctr" anchorCtr="0">
                <a:spAutoFit/>
              </a:bodyPr>
              <a:lstStyle/>
              <a:p>
                <a:pPr algn="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trendline>
            <c:spPr>
              <a:ln w="12700">
                <a:solidFill>
                  <a:srgbClr val="0000FF"/>
                </a:solidFill>
                <a:prstDash val="solid"/>
              </a:ln>
            </c:spPr>
            <c:trendlineType val="linear"/>
            <c:forward val="0.5"/>
            <c:backward val="0.5"/>
            <c:dispRSqr val="0"/>
            <c:dispEq val="0"/>
          </c:trendline>
          <c:trendline>
            <c:spPr>
              <a:ln w="12700">
                <a:solidFill>
                  <a:srgbClr val="0000FF"/>
                </a:solidFill>
                <a:prstDash val="solid"/>
              </a:ln>
            </c:spPr>
            <c:trendlineType val="linear"/>
            <c:forward val="0.5"/>
            <c:backward val="0.5"/>
            <c:dispRSqr val="0"/>
            <c:dispEq val="0"/>
          </c:trendline>
          <c:val>
            <c:numRef>
              <c:f>Figure_data!$AO$20:$AO$34</c:f>
              <c:numCache>
                <c:formatCode>General</c:formatCode>
                <c:ptCount val="15"/>
                <c:pt idx="0">
                  <c:v>5315</c:v>
                </c:pt>
                <c:pt idx="1">
                  <c:v>5315</c:v>
                </c:pt>
                <c:pt idx="2">
                  <c:v>5315</c:v>
                </c:pt>
                <c:pt idx="3">
                  <c:v>5315</c:v>
                </c:pt>
                <c:pt idx="4">
                  <c:v>5315</c:v>
                </c:pt>
                <c:pt idx="5">
                  <c:v>5315</c:v>
                </c:pt>
                <c:pt idx="6">
                  <c:v>5315</c:v>
                </c:pt>
                <c:pt idx="7">
                  <c:v>5315</c:v>
                </c:pt>
                <c:pt idx="8">
                  <c:v>5315</c:v>
                </c:pt>
                <c:pt idx="9">
                  <c:v>5315</c:v>
                </c:pt>
                <c:pt idx="10">
                  <c:v>5315</c:v>
                </c:pt>
                <c:pt idx="11">
                  <c:v>5315</c:v>
                </c:pt>
                <c:pt idx="12">
                  <c:v>5315</c:v>
                </c:pt>
                <c:pt idx="13">
                  <c:v>5315</c:v>
                </c:pt>
                <c:pt idx="14">
                  <c:v>5315</c:v>
                </c:pt>
              </c:numCache>
            </c:numRef>
          </c:val>
          <c:smooth val="0"/>
        </c:ser>
        <c:dLbls>
          <c:showLegendKey val="0"/>
          <c:showVal val="0"/>
          <c:showCatName val="0"/>
          <c:showSerName val="0"/>
          <c:showPercent val="0"/>
          <c:showBubbleSize val="0"/>
        </c:dLbls>
        <c:marker val="1"/>
        <c:smooth val="0"/>
        <c:axId val="712351592"/>
        <c:axId val="7057704"/>
      </c:lineChart>
      <c:catAx>
        <c:axId val="712351592"/>
        <c:scaling>
          <c:orientation val="minMax"/>
        </c:scaling>
        <c:delete val="0"/>
        <c:axPos val="b"/>
        <c:numFmt formatCode="General" sourceLinked="1"/>
        <c:majorTickMark val="out"/>
        <c:minorTickMark val="none"/>
        <c:tickLblPos val="nextTo"/>
        <c:spPr>
          <a:noFill/>
          <a:ln w="12700">
            <a:solidFill>
              <a:schemeClr val="tx1"/>
            </a:solidFill>
            <a:prstDash val="solid"/>
          </a:ln>
        </c:spPr>
        <c:txPr>
          <a:bodyPr rot="-5400000" vert="horz"/>
          <a:lstStyle/>
          <a:p>
            <a:pPr>
              <a:defRPr/>
            </a:pPr>
            <a:endParaRPr lang="en-US"/>
          </a:p>
        </c:txPr>
        <c:crossAx val="7057704"/>
        <c:crosses val="autoZero"/>
        <c:auto val="1"/>
        <c:lblAlgn val="ctr"/>
        <c:lblOffset val="200"/>
        <c:noMultiLvlLbl val="0"/>
      </c:catAx>
      <c:valAx>
        <c:axId val="7057704"/>
        <c:scaling>
          <c:orientation val="minMax"/>
          <c:max val="6500"/>
          <c:min val="0"/>
        </c:scaling>
        <c:delete val="0"/>
        <c:axPos val="l"/>
        <c:majorGridlines>
          <c:spPr>
            <a:ln>
              <a:solidFill>
                <a:schemeClr val="bg1">
                  <a:lumMod val="85000"/>
                </a:schemeClr>
              </a:solidFill>
              <a:prstDash val="dash"/>
            </a:ln>
          </c:spPr>
        </c:majorGridlines>
        <c:title>
          <c:tx>
            <c:strRef>
              <c:f>Figure_data!$AI$17</c:f>
              <c:strCache>
                <c:ptCount val="1"/>
                <c:pt idx="0">
                  <c:v>Murrumbidgee – Water (GL)</c:v>
                </c:pt>
              </c:strCache>
            </c:strRef>
          </c:tx>
          <c:layout>
            <c:manualLayout>
              <c:xMode val="edge"/>
              <c:yMode val="edge"/>
              <c:x val="9.4463773423670867E-4"/>
              <c:y val="0.21039244094488188"/>
            </c:manualLayout>
          </c:layout>
          <c:overlay val="0"/>
          <c:spPr>
            <a:noFill/>
            <a:ln w="25400">
              <a:noFill/>
            </a:ln>
          </c:spPr>
          <c:txPr>
            <a:bodyPr/>
            <a:lstStyle/>
            <a:p>
              <a:pPr>
                <a:defRPr b="1"/>
              </a:pPr>
              <a:endParaRPr lang="en-US"/>
            </a:p>
          </c:txPr>
        </c:title>
        <c:numFmt formatCode="0" sourceLinked="0"/>
        <c:majorTickMark val="out"/>
        <c:minorTickMark val="none"/>
        <c:tickLblPos val="nextTo"/>
        <c:spPr>
          <a:noFill/>
          <a:ln w="12700">
            <a:solidFill>
              <a:schemeClr val="tx1"/>
            </a:solidFill>
            <a:prstDash val="solid"/>
          </a:ln>
        </c:spPr>
        <c:txPr>
          <a:bodyPr rot="0" vert="horz"/>
          <a:lstStyle/>
          <a:p>
            <a:pPr>
              <a:defRPr/>
            </a:pPr>
            <a:endParaRPr lang="en-US"/>
          </a:p>
        </c:txPr>
        <c:crossAx val="712351592"/>
        <c:crosses val="autoZero"/>
        <c:crossBetween val="between"/>
        <c:majorUnit val="1000"/>
        <c:minorUnit val="200"/>
      </c:valAx>
      <c:spPr>
        <a:noFill/>
        <a:ln>
          <a:noFill/>
        </a:ln>
      </c:spPr>
    </c:plotArea>
    <c:legend>
      <c:legendPos val="b"/>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0"/>
          <c:y val="0.94405594405594406"/>
          <c:w val="1"/>
          <c:h val="5.5944055944055944E-2"/>
        </c:manualLayout>
      </c:layout>
      <c:overlay val="0"/>
    </c:legend>
    <c:plotVisOnly val="1"/>
    <c:dispBlanksAs val="gap"/>
    <c:showDLblsOverMax val="0"/>
  </c:chart>
  <c:spPr>
    <a:noFill/>
    <a:ln w="9525">
      <a:noFill/>
    </a:ln>
  </c:spPr>
  <c:txPr>
    <a:bodyPr/>
    <a:lstStyle/>
    <a:p>
      <a:pPr>
        <a:defRPr sz="900" b="0" i="0" u="none" strike="noStrike" baseline="0">
          <a:solidFill>
            <a:srgbClr val="000000"/>
          </a:solidFill>
          <a:latin typeface="Arial Narrow" panose="020B0606020202030204" pitchFamily="34" charset="0"/>
          <a:ea typeface="Arial Narrow"/>
          <a:cs typeface="Arial" panose="020B0604020202020204" pitchFamily="34" charset="0"/>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Chart10"/>
  <sheetViews>
    <sheetView workbookViewId="0"/>
  </sheetViews>
  <pageMargins left="0.98425196850393704" right="2.9133858267716537" top="4.9606299212598426" bottom="5" header="0.31496062992125984" footer="0.31496062992125984"/>
  <pageSetup paperSize="9" orientation="portrait" r:id="rId1"/>
  <drawing r:id="rId2"/>
</chartsheet>
</file>

<file path=xl/chartsheets/sheet2.xml><?xml version="1.0" encoding="utf-8"?>
<chartsheet xmlns="http://schemas.openxmlformats.org/spreadsheetml/2006/main" xmlns:r="http://schemas.openxmlformats.org/officeDocument/2006/relationships">
  <sheetPr codeName="Chart9"/>
  <sheetViews>
    <sheetView workbookViewId="0"/>
  </sheetViews>
  <pageMargins left="0.98425196850393704" right="2.9133858267716537" top="4.9606299212598426" bottom="5" header="0.31496062992125984" footer="0.31496062992125984"/>
  <pageSetup paperSize="9" orientation="portrait" r:id="rId1"/>
  <drawing r:id="rId2"/>
</chartsheet>
</file>

<file path=xl/chartsheets/sheet3.xml><?xml version="1.0" encoding="utf-8"?>
<chartsheet xmlns="http://schemas.openxmlformats.org/spreadsheetml/2006/main" xmlns:r="http://schemas.openxmlformats.org/officeDocument/2006/relationships">
  <sheetPr codeName="Chart8"/>
  <sheetViews>
    <sheetView workbookViewId="0"/>
  </sheetViews>
  <pageMargins left="0.98425196850393704" right="2.9133858267716537" top="4.9606299212598426" bottom="5" header="0.31496062992125984" footer="0.31496062992125984"/>
  <pageSetup paperSize="9" orientation="portrait" r:id="rId1"/>
  <drawing r:id="rId2"/>
</chartsheet>
</file>

<file path=xl/chartsheets/sheet4.xml><?xml version="1.0" encoding="utf-8"?>
<chartsheet xmlns="http://schemas.openxmlformats.org/spreadsheetml/2006/main" xmlns:r="http://schemas.openxmlformats.org/officeDocument/2006/relationships">
  <sheetPr codeName="Chart7"/>
  <sheetViews>
    <sheetView workbookViewId="0"/>
  </sheetViews>
  <pageMargins left="0.98425196850393704" right="2.9133858267716537" top="4.9606299212598426" bottom="5" header="0.31496062992125984" footer="0.31496062992125984"/>
  <pageSetup paperSize="9" orientation="portrait" r:id="rId1"/>
  <drawing r:id="rId2"/>
</chartsheet>
</file>

<file path=xl/chartsheets/sheet5.xml><?xml version="1.0" encoding="utf-8"?>
<chartsheet xmlns="http://schemas.openxmlformats.org/spreadsheetml/2006/main" xmlns:r="http://schemas.openxmlformats.org/officeDocument/2006/relationships">
  <sheetPr codeName="Chart6"/>
  <sheetViews>
    <sheetView tabSelected="1" workbookViewId="0"/>
  </sheetViews>
  <pageMargins left="0.98425196850393704" right="2.9133858267716537" top="4.7244094488188981" bottom="4.7244094488188981" header="0.31496062992125984" footer="0.31496062992125984"/>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3867150" cy="1457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3867150" cy="1457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3867150" cy="1457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3867150" cy="1457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3867150" cy="19240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R41"/>
  <sheetViews>
    <sheetView zoomScaleNormal="70" workbookViewId="0"/>
  </sheetViews>
  <sheetFormatPr defaultRowHeight="12.75" x14ac:dyDescent="0.2"/>
  <cols>
    <col min="1" max="1" width="7.7109375" customWidth="1"/>
    <col min="2" max="2" width="11.85546875" bestFit="1" customWidth="1"/>
    <col min="3" max="3" width="8.28515625" customWidth="1"/>
    <col min="4" max="4" width="27.7109375" customWidth="1"/>
    <col min="5" max="6" width="16.7109375" customWidth="1"/>
    <col min="7" max="7" width="4" customWidth="1"/>
    <col min="8" max="8" width="7" customWidth="1"/>
    <col min="9" max="10" width="5.5703125" customWidth="1"/>
    <col min="11" max="11" width="5" customWidth="1"/>
    <col min="12" max="12" width="20.140625" bestFit="1" customWidth="1"/>
    <col min="13" max="14" width="16.7109375" customWidth="1"/>
    <col min="15" max="15" width="4" customWidth="1"/>
    <col min="16" max="16" width="7" customWidth="1"/>
    <col min="17" max="19" width="5" customWidth="1"/>
    <col min="20" max="20" width="20.140625" bestFit="1" customWidth="1"/>
    <col min="21" max="21" width="20.5703125" customWidth="1"/>
    <col min="22" max="22" width="16.7109375" customWidth="1"/>
    <col min="23" max="23" width="4" customWidth="1"/>
    <col min="24" max="24" width="7" customWidth="1"/>
    <col min="25" max="27" width="5" customWidth="1"/>
    <col min="28" max="28" width="20.140625" bestFit="1" customWidth="1"/>
    <col min="29" max="30" width="16.7109375" customWidth="1"/>
    <col min="31" max="31" width="4" customWidth="1"/>
    <col min="32" max="32" width="7" customWidth="1"/>
    <col min="33" max="35" width="5" customWidth="1"/>
    <col min="36" max="36" width="21.7109375" customWidth="1"/>
    <col min="37" max="38" width="16.7109375" customWidth="1"/>
    <col min="39" max="39" width="5" customWidth="1"/>
    <col min="40" max="40" width="7" customWidth="1"/>
    <col min="41" max="42" width="5" customWidth="1"/>
  </cols>
  <sheetData>
    <row r="1" spans="1:2" x14ac:dyDescent="0.2">
      <c r="A1" s="11" t="s">
        <v>35</v>
      </c>
    </row>
    <row r="2" spans="1:2" x14ac:dyDescent="0.2">
      <c r="A2" s="12"/>
    </row>
    <row r="3" spans="1:2" x14ac:dyDescent="0.2">
      <c r="A3" s="13" t="s">
        <v>44</v>
      </c>
    </row>
    <row r="4" spans="1:2" x14ac:dyDescent="0.2">
      <c r="A4" s="14" t="s">
        <v>21</v>
      </c>
      <c r="B4" t="s">
        <v>36</v>
      </c>
    </row>
    <row r="5" spans="1:2" x14ac:dyDescent="0.2">
      <c r="A5" s="14" t="s">
        <v>22</v>
      </c>
      <c r="B5" s="9" t="s">
        <v>43</v>
      </c>
    </row>
    <row r="6" spans="1:2" x14ac:dyDescent="0.2">
      <c r="B6" t="s">
        <v>23</v>
      </c>
    </row>
    <row r="7" spans="1:2" x14ac:dyDescent="0.2">
      <c r="B7" t="s">
        <v>37</v>
      </c>
    </row>
    <row r="8" spans="1:2" x14ac:dyDescent="0.2">
      <c r="B8" t="s">
        <v>24</v>
      </c>
    </row>
    <row r="9" spans="1:2" x14ac:dyDescent="0.2">
      <c r="B9" s="9" t="s">
        <v>25</v>
      </c>
    </row>
    <row r="17" spans="1:44" s="1" customFormat="1" x14ac:dyDescent="0.2">
      <c r="C17" s="19" t="s">
        <v>38</v>
      </c>
      <c r="D17" s="19"/>
      <c r="E17" s="19"/>
      <c r="F17" s="19"/>
      <c r="G17" s="19"/>
      <c r="H17" s="19"/>
      <c r="I17" s="19"/>
      <c r="J17" s="3"/>
      <c r="K17" s="19" t="s">
        <v>39</v>
      </c>
      <c r="L17" s="19"/>
      <c r="M17" s="19"/>
      <c r="N17" s="19"/>
      <c r="O17" s="19"/>
      <c r="P17" s="19"/>
      <c r="Q17" s="19"/>
      <c r="R17" s="3"/>
      <c r="S17" s="19" t="s">
        <v>40</v>
      </c>
      <c r="T17" s="19"/>
      <c r="U17" s="19"/>
      <c r="V17" s="19"/>
      <c r="W17" s="19"/>
      <c r="X17" s="19"/>
      <c r="Y17" s="19"/>
      <c r="Z17" s="3"/>
      <c r="AA17" s="19" t="s">
        <v>41</v>
      </c>
      <c r="AB17" s="19"/>
      <c r="AC17" s="19"/>
      <c r="AD17" s="19"/>
      <c r="AE17" s="19"/>
      <c r="AF17" s="19"/>
      <c r="AG17" s="19"/>
      <c r="AH17" s="3"/>
      <c r="AI17" s="19" t="s">
        <v>42</v>
      </c>
      <c r="AJ17" s="19"/>
      <c r="AK17" s="19"/>
      <c r="AL17" s="19"/>
      <c r="AM17" s="19"/>
      <c r="AN17" s="19"/>
      <c r="AO17" s="19"/>
      <c r="AP17" s="4"/>
      <c r="AQ17" s="4"/>
      <c r="AR17" s="4"/>
    </row>
    <row r="18" spans="1:44" s="1" customFormat="1" x14ac:dyDescent="0.2">
      <c r="C18" s="3"/>
      <c r="D18" s="3" t="s">
        <v>33</v>
      </c>
      <c r="E18" s="19" t="s">
        <v>29</v>
      </c>
      <c r="F18" s="19"/>
      <c r="G18" s="3"/>
      <c r="H18" s="3"/>
      <c r="I18" s="3"/>
      <c r="J18" s="3"/>
      <c r="K18" s="3"/>
      <c r="L18" s="3" t="s">
        <v>32</v>
      </c>
      <c r="M18" s="19" t="s">
        <v>29</v>
      </c>
      <c r="N18" s="19"/>
      <c r="O18" s="3"/>
      <c r="P18" s="3"/>
      <c r="Q18" s="3"/>
      <c r="R18" s="3"/>
      <c r="S18" s="3"/>
      <c r="T18" s="3" t="s">
        <v>32</v>
      </c>
      <c r="U18" s="19" t="s">
        <v>29</v>
      </c>
      <c r="V18" s="19"/>
      <c r="W18" s="3"/>
      <c r="X18" s="3"/>
      <c r="Y18" s="3"/>
      <c r="Z18" s="3"/>
      <c r="AA18" s="3"/>
      <c r="AB18" s="3" t="s">
        <v>32</v>
      </c>
      <c r="AC18" s="19" t="s">
        <v>29</v>
      </c>
      <c r="AD18" s="19"/>
      <c r="AE18" s="3"/>
      <c r="AF18" s="3"/>
      <c r="AG18" s="3"/>
      <c r="AH18" s="3"/>
      <c r="AI18" s="3"/>
      <c r="AJ18" s="3" t="s">
        <v>30</v>
      </c>
      <c r="AK18" s="19" t="s">
        <v>29</v>
      </c>
      <c r="AL18" s="19"/>
      <c r="AM18" s="3"/>
      <c r="AN18" s="3"/>
      <c r="AO18" s="3"/>
      <c r="AP18"/>
      <c r="AQ18" s="4"/>
      <c r="AR18" s="4"/>
    </row>
    <row r="19" spans="1:44" s="16" customFormat="1" x14ac:dyDescent="0.2">
      <c r="A19" s="15" t="s">
        <v>20</v>
      </c>
      <c r="C19" s="5" t="s">
        <v>0</v>
      </c>
      <c r="D19" s="5" t="s">
        <v>34</v>
      </c>
      <c r="E19" s="5" t="s">
        <v>19</v>
      </c>
      <c r="F19" s="5" t="s">
        <v>31</v>
      </c>
      <c r="G19" s="5" t="s">
        <v>4</v>
      </c>
      <c r="H19" s="5" t="s">
        <v>5</v>
      </c>
      <c r="I19" s="5" t="s">
        <v>6</v>
      </c>
      <c r="J19" s="5"/>
      <c r="K19" s="5" t="s">
        <v>0</v>
      </c>
      <c r="L19" s="5" t="s">
        <v>34</v>
      </c>
      <c r="M19" s="5" t="s">
        <v>19</v>
      </c>
      <c r="N19" s="5" t="s">
        <v>31</v>
      </c>
      <c r="O19" s="5" t="s">
        <v>4</v>
      </c>
      <c r="P19" s="5" t="s">
        <v>5</v>
      </c>
      <c r="Q19" s="5" t="s">
        <v>6</v>
      </c>
      <c r="R19" s="5"/>
      <c r="S19" s="5" t="s">
        <v>0</v>
      </c>
      <c r="T19" s="5" t="s">
        <v>32</v>
      </c>
      <c r="U19" s="5" t="s">
        <v>29</v>
      </c>
      <c r="V19" s="5" t="s">
        <v>31</v>
      </c>
      <c r="W19" s="5" t="s">
        <v>4</v>
      </c>
      <c r="X19" s="5" t="s">
        <v>5</v>
      </c>
      <c r="Y19" s="5" t="s">
        <v>6</v>
      </c>
      <c r="Z19" s="5"/>
      <c r="AA19" s="5" t="s">
        <v>0</v>
      </c>
      <c r="AB19" s="5" t="s">
        <v>34</v>
      </c>
      <c r="AC19" s="5" t="s">
        <v>19</v>
      </c>
      <c r="AD19" s="5" t="s">
        <v>31</v>
      </c>
      <c r="AE19" s="5" t="s">
        <v>4</v>
      </c>
      <c r="AF19" s="5" t="s">
        <v>5</v>
      </c>
      <c r="AG19" s="5" t="s">
        <v>6</v>
      </c>
      <c r="AH19" s="5"/>
      <c r="AI19" s="5" t="s">
        <v>0</v>
      </c>
      <c r="AJ19" s="5" t="s">
        <v>34</v>
      </c>
      <c r="AK19" s="5" t="s">
        <v>19</v>
      </c>
      <c r="AL19" s="5" t="s">
        <v>31</v>
      </c>
      <c r="AM19" s="5" t="s">
        <v>4</v>
      </c>
      <c r="AN19" s="5" t="s">
        <v>5</v>
      </c>
      <c r="AO19" s="5" t="s">
        <v>6</v>
      </c>
      <c r="AQ19" s="6"/>
      <c r="AR19" s="6"/>
    </row>
    <row r="20" spans="1:44" s="16" customFormat="1" x14ac:dyDescent="0.2">
      <c r="A20" s="17" t="s">
        <v>7</v>
      </c>
      <c r="C20" s="7">
        <v>654.01</v>
      </c>
      <c r="D20" s="8">
        <v>433.43099999999998</v>
      </c>
      <c r="E20" s="8">
        <v>220.57900000000001</v>
      </c>
      <c r="F20" s="8" t="str">
        <f>ROUND(D20/C20*100,0)&amp;"%"</f>
        <v>66%</v>
      </c>
      <c r="G20" s="7">
        <v>378</v>
      </c>
      <c r="H20" s="7">
        <v>659</v>
      </c>
      <c r="I20" s="7">
        <v>1178</v>
      </c>
      <c r="J20" s="7"/>
      <c r="K20" s="8">
        <v>341.49</v>
      </c>
      <c r="L20" s="6">
        <v>258</v>
      </c>
      <c r="M20" s="8">
        <v>83.49</v>
      </c>
      <c r="N20" s="8" t="str">
        <f>ROUND(L20/K20*100,0)&amp;"%"</f>
        <v>76%</v>
      </c>
      <c r="O20" s="8">
        <v>319</v>
      </c>
      <c r="P20" s="8">
        <v>483</v>
      </c>
      <c r="Q20" s="8">
        <v>1003</v>
      </c>
      <c r="R20" s="8"/>
      <c r="S20" s="8">
        <v>1034.4000000000001</v>
      </c>
      <c r="T20" s="8">
        <v>386.14799999999997</v>
      </c>
      <c r="U20" s="8">
        <v>648.25200000000018</v>
      </c>
      <c r="V20" s="8" t="str">
        <f>ROUND(T20/S20*100,0)&amp;"%"</f>
        <v>37%</v>
      </c>
      <c r="W20" s="8">
        <v>500</v>
      </c>
      <c r="X20" s="8">
        <v>885</v>
      </c>
      <c r="Y20" s="8">
        <v>1721</v>
      </c>
      <c r="Z20" s="8"/>
      <c r="AA20" s="6">
        <v>597</v>
      </c>
      <c r="AB20" s="8">
        <v>285.25199999999995</v>
      </c>
      <c r="AC20" s="8">
        <v>311.74800000000005</v>
      </c>
      <c r="AD20" s="8" t="str">
        <f>ROUND(AB20/AA20*100,0)&amp;"%"</f>
        <v>48%</v>
      </c>
      <c r="AE20" s="6">
        <v>530</v>
      </c>
      <c r="AF20" s="6">
        <v>800</v>
      </c>
      <c r="AG20" s="6">
        <v>1120</v>
      </c>
      <c r="AH20" s="6"/>
      <c r="AI20" s="6">
        <v>2759</v>
      </c>
      <c r="AJ20" s="8">
        <v>1952.0920000000001</v>
      </c>
      <c r="AK20" s="8">
        <v>806.9079999999999</v>
      </c>
      <c r="AL20" s="8" t="str">
        <f>ROUND(AJ20/AI20*100,0)&amp;"%"</f>
        <v>71%</v>
      </c>
      <c r="AM20" s="6">
        <v>2736</v>
      </c>
      <c r="AN20" s="6">
        <v>3697</v>
      </c>
      <c r="AO20" s="6">
        <v>5315</v>
      </c>
      <c r="AQ20" s="6"/>
      <c r="AR20" s="6"/>
    </row>
    <row r="21" spans="1:44" s="16" customFormat="1" x14ac:dyDescent="0.2">
      <c r="A21" s="17" t="s">
        <v>8</v>
      </c>
      <c r="C21" s="7">
        <v>1393.57</v>
      </c>
      <c r="D21" s="8">
        <v>414</v>
      </c>
      <c r="E21" s="8">
        <v>979.57</v>
      </c>
      <c r="F21" s="8" t="str">
        <f t="shared" ref="F21:F34" si="0">ROUND(D21/C21*100,0)&amp;"%"</f>
        <v>30%</v>
      </c>
      <c r="G21" s="7">
        <v>378</v>
      </c>
      <c r="H21" s="7">
        <v>659</v>
      </c>
      <c r="I21" s="7">
        <v>1178</v>
      </c>
      <c r="J21" s="7"/>
      <c r="K21" s="8">
        <v>1293.8</v>
      </c>
      <c r="L21" s="6">
        <v>265</v>
      </c>
      <c r="M21" s="8">
        <v>1028.8</v>
      </c>
      <c r="N21" s="8" t="str">
        <f t="shared" ref="N21:N34" si="1">ROUND(L21/K21*100,0)&amp;"%"</f>
        <v>20%</v>
      </c>
      <c r="O21" s="8">
        <v>319</v>
      </c>
      <c r="P21" s="8">
        <v>483</v>
      </c>
      <c r="Q21" s="8">
        <v>1003</v>
      </c>
      <c r="R21" s="8"/>
      <c r="S21" s="8">
        <v>2019.5</v>
      </c>
      <c r="T21" s="8">
        <v>465.24</v>
      </c>
      <c r="U21" s="8">
        <v>1554.26</v>
      </c>
      <c r="V21" s="8" t="str">
        <f t="shared" ref="V21:V34" si="2">ROUND(T21/S21*100,0)&amp;"%"</f>
        <v>23%</v>
      </c>
      <c r="W21" s="8">
        <v>500</v>
      </c>
      <c r="X21" s="8">
        <v>885</v>
      </c>
      <c r="Y21" s="8">
        <v>1721</v>
      </c>
      <c r="Z21" s="8"/>
      <c r="AA21" s="6">
        <v>1143</v>
      </c>
      <c r="AB21" s="8">
        <v>407.81899999999996</v>
      </c>
      <c r="AC21" s="8">
        <v>735.18100000000004</v>
      </c>
      <c r="AD21" s="8" t="str">
        <f t="shared" ref="AD21:AD34" si="3">ROUND(AB21/AA21*100,0)&amp;"%"</f>
        <v>36%</v>
      </c>
      <c r="AE21" s="6">
        <v>530</v>
      </c>
      <c r="AF21" s="6">
        <v>800</v>
      </c>
      <c r="AG21" s="6">
        <v>1120</v>
      </c>
      <c r="AH21" s="6"/>
      <c r="AI21" s="6">
        <v>3928</v>
      </c>
      <c r="AJ21" s="8">
        <v>2854.2760000000003</v>
      </c>
      <c r="AK21" s="8">
        <v>1073.7239999999997</v>
      </c>
      <c r="AL21" s="8" t="str">
        <f t="shared" ref="AL21:AL34" si="4">ROUND(AJ21/AI21*100,0)&amp;"%"</f>
        <v>73%</v>
      </c>
      <c r="AM21" s="6">
        <v>2736</v>
      </c>
      <c r="AN21" s="6">
        <v>3697</v>
      </c>
      <c r="AO21" s="6">
        <v>5315</v>
      </c>
      <c r="AQ21" s="6"/>
      <c r="AR21" s="6"/>
    </row>
    <row r="22" spans="1:44" s="16" customFormat="1" x14ac:dyDescent="0.2">
      <c r="A22" s="17" t="s">
        <v>9</v>
      </c>
      <c r="C22" s="7">
        <v>703.89319999999998</v>
      </c>
      <c r="D22" s="8">
        <v>449.56900000000002</v>
      </c>
      <c r="E22" s="8">
        <v>254.32419999999996</v>
      </c>
      <c r="F22" s="8" t="str">
        <f t="shared" si="0"/>
        <v>64%</v>
      </c>
      <c r="G22" s="7">
        <v>378</v>
      </c>
      <c r="H22" s="7">
        <v>659</v>
      </c>
      <c r="I22" s="7">
        <v>1178</v>
      </c>
      <c r="J22" s="7"/>
      <c r="K22" s="8">
        <v>353.3</v>
      </c>
      <c r="L22" s="6">
        <v>266</v>
      </c>
      <c r="M22" s="8">
        <v>87.3</v>
      </c>
      <c r="N22" s="8" t="str">
        <f t="shared" si="1"/>
        <v>75%</v>
      </c>
      <c r="O22" s="8">
        <v>319</v>
      </c>
      <c r="P22" s="8">
        <v>483</v>
      </c>
      <c r="Q22" s="8">
        <v>1003</v>
      </c>
      <c r="R22" s="8"/>
      <c r="S22" s="8">
        <v>813.32</v>
      </c>
      <c r="T22" s="8">
        <v>546.44000000000005</v>
      </c>
      <c r="U22" s="8">
        <v>266.88</v>
      </c>
      <c r="V22" s="8" t="str">
        <f t="shared" si="2"/>
        <v>67%</v>
      </c>
      <c r="W22" s="8">
        <v>500</v>
      </c>
      <c r="X22" s="8">
        <v>885</v>
      </c>
      <c r="Y22" s="8">
        <v>1721</v>
      </c>
      <c r="Z22" s="8"/>
      <c r="AA22" s="6">
        <v>793</v>
      </c>
      <c r="AB22" s="8">
        <v>441.80399999999997</v>
      </c>
      <c r="AC22" s="8">
        <v>351.19600000000003</v>
      </c>
      <c r="AD22" s="8" t="str">
        <f t="shared" si="3"/>
        <v>56%</v>
      </c>
      <c r="AE22" s="6">
        <v>530</v>
      </c>
      <c r="AF22" s="6">
        <v>800</v>
      </c>
      <c r="AG22" s="6">
        <v>1120</v>
      </c>
      <c r="AH22" s="6"/>
      <c r="AI22" s="6">
        <v>3207</v>
      </c>
      <c r="AJ22" s="8">
        <v>2435.7049999999999</v>
      </c>
      <c r="AK22" s="8">
        <v>771.29499999999996</v>
      </c>
      <c r="AL22" s="8" t="str">
        <f t="shared" si="4"/>
        <v>76%</v>
      </c>
      <c r="AM22" s="6">
        <v>2736</v>
      </c>
      <c r="AN22" s="6">
        <v>3697</v>
      </c>
      <c r="AO22" s="6">
        <v>5315</v>
      </c>
      <c r="AQ22" s="6"/>
      <c r="AR22" s="6"/>
    </row>
    <row r="23" spans="1:44" s="16" customFormat="1" x14ac:dyDescent="0.2">
      <c r="A23" s="17" t="s">
        <v>10</v>
      </c>
      <c r="C23" s="7">
        <v>642.14099999999996</v>
      </c>
      <c r="D23" s="8">
        <v>227.50299999999999</v>
      </c>
      <c r="E23" s="8">
        <v>414.63799999999998</v>
      </c>
      <c r="F23" s="8" t="str">
        <f t="shared" si="0"/>
        <v>35%</v>
      </c>
      <c r="G23" s="7">
        <v>378</v>
      </c>
      <c r="H23" s="7">
        <v>659</v>
      </c>
      <c r="I23" s="7">
        <v>1178</v>
      </c>
      <c r="J23" s="7"/>
      <c r="K23" s="8">
        <v>313.19</v>
      </c>
      <c r="L23" s="6">
        <v>194</v>
      </c>
      <c r="M23" s="8">
        <v>119.19</v>
      </c>
      <c r="N23" s="8" t="str">
        <f t="shared" si="1"/>
        <v>62%</v>
      </c>
      <c r="O23" s="8">
        <v>319</v>
      </c>
      <c r="P23" s="8">
        <v>483</v>
      </c>
      <c r="Q23" s="8">
        <v>1003</v>
      </c>
      <c r="R23" s="8"/>
      <c r="S23" s="8">
        <v>470.54</v>
      </c>
      <c r="T23" s="8">
        <v>375.91500000000002</v>
      </c>
      <c r="U23" s="8">
        <v>94.625</v>
      </c>
      <c r="V23" s="8" t="str">
        <f t="shared" si="2"/>
        <v>80%</v>
      </c>
      <c r="W23" s="8">
        <v>500</v>
      </c>
      <c r="X23" s="8">
        <v>885</v>
      </c>
      <c r="Y23" s="8">
        <v>1721</v>
      </c>
      <c r="Z23" s="8"/>
      <c r="AA23" s="6">
        <v>385</v>
      </c>
      <c r="AB23" s="8">
        <v>237.65</v>
      </c>
      <c r="AC23" s="8">
        <v>147.35</v>
      </c>
      <c r="AD23" s="8" t="str">
        <f t="shared" si="3"/>
        <v>62%</v>
      </c>
      <c r="AE23" s="6">
        <v>530</v>
      </c>
      <c r="AF23" s="6">
        <v>800</v>
      </c>
      <c r="AG23" s="6">
        <v>1120</v>
      </c>
      <c r="AH23" s="6"/>
      <c r="AI23" s="6">
        <v>2320</v>
      </c>
      <c r="AJ23" s="8">
        <v>1816.0269999999998</v>
      </c>
      <c r="AK23" s="8">
        <v>503.97300000000018</v>
      </c>
      <c r="AL23" s="8" t="str">
        <f t="shared" si="4"/>
        <v>78%</v>
      </c>
      <c r="AM23" s="6">
        <v>2736</v>
      </c>
      <c r="AN23" s="6">
        <v>3697</v>
      </c>
      <c r="AO23" s="6">
        <v>5315</v>
      </c>
      <c r="AQ23" s="6"/>
      <c r="AR23" s="6"/>
    </row>
    <row r="24" spans="1:44" s="16" customFormat="1" x14ac:dyDescent="0.2">
      <c r="A24" s="17" t="s">
        <v>11</v>
      </c>
      <c r="C24" s="7">
        <v>421.14600000000002</v>
      </c>
      <c r="D24" s="8">
        <v>159.25</v>
      </c>
      <c r="E24" s="8">
        <v>261.89600000000002</v>
      </c>
      <c r="F24" s="8" t="str">
        <f t="shared" si="0"/>
        <v>38%</v>
      </c>
      <c r="G24" s="7">
        <v>378</v>
      </c>
      <c r="H24" s="7">
        <v>659</v>
      </c>
      <c r="I24" s="7">
        <v>1178</v>
      </c>
      <c r="J24" s="7"/>
      <c r="K24" s="8">
        <v>185.5</v>
      </c>
      <c r="L24" s="6">
        <v>82</v>
      </c>
      <c r="M24" s="8">
        <v>103.5</v>
      </c>
      <c r="N24" s="8" t="str">
        <f t="shared" si="1"/>
        <v>44%</v>
      </c>
      <c r="O24" s="8">
        <v>319</v>
      </c>
      <c r="P24" s="8">
        <v>483</v>
      </c>
      <c r="Q24" s="8">
        <v>1003</v>
      </c>
      <c r="R24" s="8"/>
      <c r="S24" s="8">
        <v>334.34000000000003</v>
      </c>
      <c r="T24" s="8">
        <v>174.661</v>
      </c>
      <c r="U24" s="8">
        <v>159.67900000000003</v>
      </c>
      <c r="V24" s="8" t="str">
        <f t="shared" si="2"/>
        <v>52%</v>
      </c>
      <c r="W24" s="8">
        <v>500</v>
      </c>
      <c r="X24" s="8">
        <v>885</v>
      </c>
      <c r="Y24" s="8">
        <v>1721</v>
      </c>
      <c r="Z24" s="8"/>
      <c r="AA24" s="6">
        <v>161</v>
      </c>
      <c r="AB24" s="8">
        <v>43.546999999999997</v>
      </c>
      <c r="AC24" s="8">
        <v>117.453</v>
      </c>
      <c r="AD24" s="8" t="str">
        <f t="shared" si="3"/>
        <v>27%</v>
      </c>
      <c r="AE24" s="6">
        <v>530</v>
      </c>
      <c r="AF24" s="6">
        <v>800</v>
      </c>
      <c r="AG24" s="6">
        <v>1120</v>
      </c>
      <c r="AH24" s="6"/>
      <c r="AI24" s="6">
        <v>2328</v>
      </c>
      <c r="AJ24" s="8">
        <v>1777.61</v>
      </c>
      <c r="AK24" s="8">
        <v>550.39</v>
      </c>
      <c r="AL24" s="8" t="str">
        <f t="shared" si="4"/>
        <v>76%</v>
      </c>
      <c r="AM24" s="6">
        <v>2736</v>
      </c>
      <c r="AN24" s="6">
        <v>3697</v>
      </c>
      <c r="AO24" s="6">
        <v>5315</v>
      </c>
      <c r="AQ24" s="6"/>
      <c r="AR24" s="6"/>
    </row>
    <row r="25" spans="1:44" s="16" customFormat="1" x14ac:dyDescent="0.2">
      <c r="A25" s="17" t="s">
        <v>12</v>
      </c>
      <c r="C25" s="7">
        <v>442.56299999999999</v>
      </c>
      <c r="D25" s="8">
        <v>152.78800000000001</v>
      </c>
      <c r="E25" s="8">
        <v>289.77499999999998</v>
      </c>
      <c r="F25" s="8" t="str">
        <f t="shared" si="0"/>
        <v>35%</v>
      </c>
      <c r="G25" s="7">
        <v>378</v>
      </c>
      <c r="H25" s="7">
        <v>659</v>
      </c>
      <c r="I25" s="7">
        <v>1178</v>
      </c>
      <c r="J25" s="7"/>
      <c r="K25" s="8">
        <v>381.63</v>
      </c>
      <c r="L25" s="6">
        <v>97</v>
      </c>
      <c r="M25" s="8">
        <v>284.63</v>
      </c>
      <c r="N25" s="8" t="str">
        <f t="shared" si="1"/>
        <v>25%</v>
      </c>
      <c r="O25" s="8">
        <v>319</v>
      </c>
      <c r="P25" s="8">
        <v>483</v>
      </c>
      <c r="Q25" s="8">
        <v>1003</v>
      </c>
      <c r="R25" s="8"/>
      <c r="S25" s="8">
        <v>180.17000000000002</v>
      </c>
      <c r="T25" s="8">
        <v>63.706000000000003</v>
      </c>
      <c r="U25" s="8">
        <v>116.46400000000001</v>
      </c>
      <c r="V25" s="8" t="str">
        <f t="shared" si="2"/>
        <v>35%</v>
      </c>
      <c r="W25" s="8">
        <v>500</v>
      </c>
      <c r="X25" s="8">
        <v>885</v>
      </c>
      <c r="Y25" s="8">
        <v>1721</v>
      </c>
      <c r="Z25" s="8"/>
      <c r="AA25" s="6">
        <v>143</v>
      </c>
      <c r="AB25" s="8">
        <v>21.108999999999998</v>
      </c>
      <c r="AC25" s="8">
        <v>121.89100000000001</v>
      </c>
      <c r="AD25" s="8" t="str">
        <f t="shared" si="3"/>
        <v>15%</v>
      </c>
      <c r="AE25" s="6">
        <v>530</v>
      </c>
      <c r="AF25" s="6">
        <v>800</v>
      </c>
      <c r="AG25" s="6">
        <v>1120</v>
      </c>
      <c r="AH25" s="6"/>
      <c r="AI25" s="6">
        <v>2153</v>
      </c>
      <c r="AJ25" s="8">
        <v>1603.48</v>
      </c>
      <c r="AK25" s="8">
        <v>549.52</v>
      </c>
      <c r="AL25" s="8" t="str">
        <f t="shared" si="4"/>
        <v>74%</v>
      </c>
      <c r="AM25" s="6">
        <v>2736</v>
      </c>
      <c r="AN25" s="6">
        <v>3697</v>
      </c>
      <c r="AO25" s="6">
        <v>5315</v>
      </c>
      <c r="AQ25" s="6"/>
      <c r="AR25" s="6"/>
    </row>
    <row r="26" spans="1:44" s="16" customFormat="1" x14ac:dyDescent="0.2">
      <c r="A26" s="17" t="s">
        <v>13</v>
      </c>
      <c r="C26" s="7">
        <v>363.68670000000003</v>
      </c>
      <c r="D26" s="8">
        <v>218.76169999999996</v>
      </c>
      <c r="E26" s="8">
        <v>144.92500000000001</v>
      </c>
      <c r="F26" s="8" t="str">
        <f t="shared" si="0"/>
        <v>60%</v>
      </c>
      <c r="G26" s="7">
        <v>378</v>
      </c>
      <c r="H26" s="7">
        <v>659</v>
      </c>
      <c r="I26" s="7">
        <v>1178</v>
      </c>
      <c r="J26" s="7"/>
      <c r="K26" s="8">
        <v>287.94</v>
      </c>
      <c r="L26" s="6">
        <v>141</v>
      </c>
      <c r="M26" s="8">
        <v>146.94</v>
      </c>
      <c r="N26" s="8" t="str">
        <f t="shared" si="1"/>
        <v>49%</v>
      </c>
      <c r="O26" s="8">
        <v>319</v>
      </c>
      <c r="P26" s="8">
        <v>483</v>
      </c>
      <c r="Q26" s="8">
        <v>1003</v>
      </c>
      <c r="R26" s="8"/>
      <c r="S26" s="8">
        <v>434.56</v>
      </c>
      <c r="T26" s="8">
        <v>179.63190000000003</v>
      </c>
      <c r="U26" s="8">
        <v>254.92809999999997</v>
      </c>
      <c r="V26" s="8" t="str">
        <f t="shared" si="2"/>
        <v>41%</v>
      </c>
      <c r="W26" s="8">
        <v>500</v>
      </c>
      <c r="X26" s="8">
        <v>885</v>
      </c>
      <c r="Y26" s="8">
        <v>1721</v>
      </c>
      <c r="Z26" s="8"/>
      <c r="AA26" s="6">
        <v>399</v>
      </c>
      <c r="AB26" s="8">
        <v>112.3181</v>
      </c>
      <c r="AC26" s="8">
        <v>286.68189999999998</v>
      </c>
      <c r="AD26" s="8" t="str">
        <f t="shared" si="3"/>
        <v>28%</v>
      </c>
      <c r="AE26" s="6">
        <v>530</v>
      </c>
      <c r="AF26" s="6">
        <v>800</v>
      </c>
      <c r="AG26" s="6">
        <v>1120</v>
      </c>
      <c r="AH26" s="6"/>
      <c r="AI26" s="6">
        <v>2937</v>
      </c>
      <c r="AJ26" s="8">
        <v>2157.9190000000003</v>
      </c>
      <c r="AK26" s="8">
        <v>779.08099999999968</v>
      </c>
      <c r="AL26" s="8" t="str">
        <f t="shared" si="4"/>
        <v>73%</v>
      </c>
      <c r="AM26" s="6">
        <v>2736</v>
      </c>
      <c r="AN26" s="6">
        <v>3697</v>
      </c>
      <c r="AO26" s="6">
        <v>5315</v>
      </c>
      <c r="AQ26" s="6"/>
      <c r="AR26" s="6"/>
    </row>
    <row r="27" spans="1:44" s="16" customFormat="1" x14ac:dyDescent="0.2">
      <c r="A27" s="17" t="s">
        <v>14</v>
      </c>
      <c r="C27" s="7">
        <v>244.56220000000002</v>
      </c>
      <c r="D27" s="8">
        <v>129.56439999999998</v>
      </c>
      <c r="E27" s="8">
        <v>114.99780000000004</v>
      </c>
      <c r="F27" s="8" t="str">
        <f t="shared" si="0"/>
        <v>53%</v>
      </c>
      <c r="G27" s="7">
        <v>378</v>
      </c>
      <c r="H27" s="7">
        <v>659</v>
      </c>
      <c r="I27" s="7">
        <v>1178</v>
      </c>
      <c r="J27" s="7"/>
      <c r="K27" s="8">
        <v>90.117999999999995</v>
      </c>
      <c r="L27" s="6">
        <v>72</v>
      </c>
      <c r="M27" s="8">
        <v>18.117999999999995</v>
      </c>
      <c r="N27" s="8" t="str">
        <f t="shared" si="1"/>
        <v>80%</v>
      </c>
      <c r="O27" s="8">
        <v>319</v>
      </c>
      <c r="P27" s="8">
        <v>483</v>
      </c>
      <c r="Q27" s="8">
        <v>1003</v>
      </c>
      <c r="R27" s="8"/>
      <c r="S27" s="8">
        <v>279.85000000000002</v>
      </c>
      <c r="T27" s="8">
        <v>216.34519999999998</v>
      </c>
      <c r="U27" s="8">
        <v>63.504800000000046</v>
      </c>
      <c r="V27" s="8" t="str">
        <f t="shared" si="2"/>
        <v>77%</v>
      </c>
      <c r="W27" s="8">
        <v>500</v>
      </c>
      <c r="X27" s="8">
        <v>885</v>
      </c>
      <c r="Y27" s="8">
        <v>1721</v>
      </c>
      <c r="Z27" s="8"/>
      <c r="AA27" s="6">
        <v>176</v>
      </c>
      <c r="AB27" s="8">
        <v>56.889200000000002</v>
      </c>
      <c r="AC27" s="8">
        <v>119.1108</v>
      </c>
      <c r="AD27" s="8" t="str">
        <f t="shared" si="3"/>
        <v>32%</v>
      </c>
      <c r="AE27" s="6">
        <v>530</v>
      </c>
      <c r="AF27" s="6">
        <v>800</v>
      </c>
      <c r="AG27" s="6">
        <v>1120</v>
      </c>
      <c r="AH27" s="6"/>
      <c r="AI27" s="6">
        <v>1495</v>
      </c>
      <c r="AJ27" s="8">
        <v>913.1093800000001</v>
      </c>
      <c r="AK27" s="8">
        <v>581.8906199999999</v>
      </c>
      <c r="AL27" s="8" t="str">
        <f t="shared" si="4"/>
        <v>61%</v>
      </c>
      <c r="AM27" s="6">
        <v>2736</v>
      </c>
      <c r="AN27" s="6">
        <v>3697</v>
      </c>
      <c r="AO27" s="6">
        <v>5315</v>
      </c>
      <c r="AQ27" s="6"/>
      <c r="AR27" s="6"/>
    </row>
    <row r="28" spans="1:44" s="16" customFormat="1" x14ac:dyDescent="0.2">
      <c r="A28" s="17" t="s">
        <v>15</v>
      </c>
      <c r="C28" s="7">
        <v>212.92260000000002</v>
      </c>
      <c r="D28" s="8">
        <v>79.131799999999998</v>
      </c>
      <c r="E28" s="8">
        <v>133.79080000000002</v>
      </c>
      <c r="F28" s="8" t="str">
        <f t="shared" si="0"/>
        <v>37%</v>
      </c>
      <c r="G28" s="7">
        <v>378</v>
      </c>
      <c r="H28" s="7">
        <v>659</v>
      </c>
      <c r="I28" s="7">
        <v>1178</v>
      </c>
      <c r="J28" s="7"/>
      <c r="K28" s="8">
        <v>113.22</v>
      </c>
      <c r="L28" s="6">
        <v>51</v>
      </c>
      <c r="M28" s="8">
        <v>62.22</v>
      </c>
      <c r="N28" s="8" t="str">
        <f t="shared" si="1"/>
        <v>45%</v>
      </c>
      <c r="O28" s="8">
        <v>319</v>
      </c>
      <c r="P28" s="8">
        <v>483</v>
      </c>
      <c r="Q28" s="8">
        <v>1003</v>
      </c>
      <c r="R28" s="8"/>
      <c r="S28" s="8">
        <v>126.11</v>
      </c>
      <c r="T28" s="8">
        <v>30.274999999999999</v>
      </c>
      <c r="U28" s="8">
        <v>95.834999999999994</v>
      </c>
      <c r="V28" s="8" t="str">
        <f t="shared" si="2"/>
        <v>24%</v>
      </c>
      <c r="W28" s="8">
        <v>500</v>
      </c>
      <c r="X28" s="8">
        <v>885</v>
      </c>
      <c r="Y28" s="8">
        <v>1721</v>
      </c>
      <c r="Z28" s="8"/>
      <c r="AA28" s="6">
        <v>146</v>
      </c>
      <c r="AB28" s="8">
        <v>30.954199999999997</v>
      </c>
      <c r="AC28" s="8">
        <v>115.0458</v>
      </c>
      <c r="AD28" s="8" t="str">
        <f t="shared" si="3"/>
        <v>21%</v>
      </c>
      <c r="AE28" s="6">
        <v>530</v>
      </c>
      <c r="AF28" s="6">
        <v>800</v>
      </c>
      <c r="AG28" s="6">
        <v>1120</v>
      </c>
      <c r="AH28" s="6"/>
      <c r="AI28" s="6">
        <v>860</v>
      </c>
      <c r="AJ28" s="8">
        <v>472.39858999999996</v>
      </c>
      <c r="AK28" s="8">
        <v>387.60141000000004</v>
      </c>
      <c r="AL28" s="8" t="str">
        <f t="shared" si="4"/>
        <v>55%</v>
      </c>
      <c r="AM28" s="6">
        <v>2736</v>
      </c>
      <c r="AN28" s="6">
        <v>3697</v>
      </c>
      <c r="AO28" s="6">
        <v>5315</v>
      </c>
      <c r="AQ28" s="6"/>
      <c r="AR28" s="6"/>
    </row>
    <row r="29" spans="1:44" s="16" customFormat="1" x14ac:dyDescent="0.2">
      <c r="A29" s="17" t="s">
        <v>16</v>
      </c>
      <c r="C29" s="7">
        <v>271.50259999999997</v>
      </c>
      <c r="D29" s="8">
        <v>143.19939999999997</v>
      </c>
      <c r="E29" s="8">
        <v>128.3032</v>
      </c>
      <c r="F29" s="8" t="str">
        <f t="shared" si="0"/>
        <v>53%</v>
      </c>
      <c r="G29" s="7">
        <v>378</v>
      </c>
      <c r="H29" s="7">
        <v>659</v>
      </c>
      <c r="I29" s="7">
        <v>1178</v>
      </c>
      <c r="J29" s="7"/>
      <c r="K29" s="8">
        <v>266.44</v>
      </c>
      <c r="L29" s="6">
        <v>97</v>
      </c>
      <c r="M29" s="8">
        <v>169.44</v>
      </c>
      <c r="N29" s="8" t="str">
        <f t="shared" si="1"/>
        <v>36%</v>
      </c>
      <c r="O29" s="8">
        <v>319</v>
      </c>
      <c r="P29" s="8">
        <v>483</v>
      </c>
      <c r="Q29" s="8">
        <v>1003</v>
      </c>
      <c r="R29" s="8"/>
      <c r="S29" s="8">
        <v>147.04</v>
      </c>
      <c r="T29" s="8">
        <v>65.952699999999993</v>
      </c>
      <c r="U29" s="8">
        <v>81.087299999999999</v>
      </c>
      <c r="V29" s="8" t="str">
        <f t="shared" si="2"/>
        <v>45%</v>
      </c>
      <c r="W29" s="8">
        <v>500</v>
      </c>
      <c r="X29" s="8">
        <v>885</v>
      </c>
      <c r="Y29" s="8">
        <v>1721</v>
      </c>
      <c r="Z29" s="8"/>
      <c r="AA29" s="6">
        <v>137</v>
      </c>
      <c r="AB29" s="8">
        <v>24.884099999999997</v>
      </c>
      <c r="AC29" s="8">
        <v>112.11590000000001</v>
      </c>
      <c r="AD29" s="8" t="str">
        <f t="shared" si="3"/>
        <v>18%</v>
      </c>
      <c r="AE29" s="6">
        <v>530</v>
      </c>
      <c r="AF29" s="6">
        <v>800</v>
      </c>
      <c r="AG29" s="6">
        <v>1120</v>
      </c>
      <c r="AH29" s="6"/>
      <c r="AI29" s="6">
        <v>1039</v>
      </c>
      <c r="AJ29" s="8">
        <v>559.69329999999991</v>
      </c>
      <c r="AK29" s="8">
        <v>479.30670000000009</v>
      </c>
      <c r="AL29" s="8" t="str">
        <f t="shared" si="4"/>
        <v>54%</v>
      </c>
      <c r="AM29" s="6">
        <v>2736</v>
      </c>
      <c r="AN29" s="6">
        <v>3697</v>
      </c>
      <c r="AO29" s="6">
        <v>5315</v>
      </c>
      <c r="AQ29" s="6"/>
      <c r="AR29" s="6"/>
    </row>
    <row r="30" spans="1:44" s="16" customFormat="1" x14ac:dyDescent="0.2">
      <c r="A30" s="17" t="s">
        <v>17</v>
      </c>
      <c r="C30" s="7">
        <v>106.88193</v>
      </c>
      <c r="D30" s="8">
        <v>46.959099999999999</v>
      </c>
      <c r="E30" s="8">
        <v>59.922829999999998</v>
      </c>
      <c r="F30" s="8" t="str">
        <f t="shared" si="0"/>
        <v>44%</v>
      </c>
      <c r="G30" s="7">
        <v>378</v>
      </c>
      <c r="H30" s="7">
        <v>659</v>
      </c>
      <c r="I30" s="7">
        <v>1178</v>
      </c>
      <c r="J30" s="7"/>
      <c r="K30" s="8">
        <v>204.39</v>
      </c>
      <c r="L30" s="6">
        <v>74</v>
      </c>
      <c r="M30" s="8">
        <v>130.38999999999999</v>
      </c>
      <c r="N30" s="8" t="str">
        <f t="shared" si="1"/>
        <v>36%</v>
      </c>
      <c r="O30" s="8">
        <v>319</v>
      </c>
      <c r="P30" s="8">
        <v>483</v>
      </c>
      <c r="Q30" s="8">
        <v>1003</v>
      </c>
      <c r="R30" s="8"/>
      <c r="S30" s="8">
        <v>154.19</v>
      </c>
      <c r="T30" s="8">
        <v>73.772499999999994</v>
      </c>
      <c r="U30" s="8">
        <v>80.417500000000004</v>
      </c>
      <c r="V30" s="8" t="str">
        <f t="shared" si="2"/>
        <v>48%</v>
      </c>
      <c r="W30" s="8">
        <v>500</v>
      </c>
      <c r="X30" s="8">
        <v>885</v>
      </c>
      <c r="Y30" s="8">
        <v>1721</v>
      </c>
      <c r="Z30" s="8"/>
      <c r="AA30" s="6">
        <v>102</v>
      </c>
      <c r="AB30" s="8">
        <v>10.4025</v>
      </c>
      <c r="AC30" s="8">
        <v>91.597499999999997</v>
      </c>
      <c r="AD30" s="8" t="str">
        <f t="shared" si="3"/>
        <v>10%</v>
      </c>
      <c r="AE30" s="6">
        <v>530</v>
      </c>
      <c r="AF30" s="6">
        <v>800</v>
      </c>
      <c r="AG30" s="6">
        <v>1120</v>
      </c>
      <c r="AH30" s="6"/>
      <c r="AI30" s="6">
        <v>1428</v>
      </c>
      <c r="AJ30" s="8">
        <v>867.56434999999999</v>
      </c>
      <c r="AK30" s="8">
        <v>560.43565000000001</v>
      </c>
      <c r="AL30" s="8" t="str">
        <f t="shared" si="4"/>
        <v>61%</v>
      </c>
      <c r="AM30" s="6">
        <v>2736</v>
      </c>
      <c r="AN30" s="6">
        <v>3697</v>
      </c>
      <c r="AO30" s="6">
        <v>5315</v>
      </c>
      <c r="AQ30" s="6"/>
      <c r="AR30" s="6"/>
    </row>
    <row r="31" spans="1:44" s="16" customFormat="1" x14ac:dyDescent="0.2">
      <c r="A31" s="17" t="s">
        <v>18</v>
      </c>
      <c r="C31" s="7">
        <v>571.94799999999998</v>
      </c>
      <c r="D31" s="8">
        <v>227.43600000000001</v>
      </c>
      <c r="E31" s="8">
        <v>344.51199999999994</v>
      </c>
      <c r="F31" s="8" t="str">
        <f t="shared" si="0"/>
        <v>40%</v>
      </c>
      <c r="G31" s="7">
        <v>378</v>
      </c>
      <c r="H31" s="7">
        <v>659</v>
      </c>
      <c r="I31" s="7">
        <v>1178</v>
      </c>
      <c r="J31" s="7"/>
      <c r="K31" s="8">
        <v>1339.1</v>
      </c>
      <c r="L31" s="6">
        <v>150</v>
      </c>
      <c r="M31" s="8">
        <v>1189.0999999999999</v>
      </c>
      <c r="N31" s="8" t="str">
        <f t="shared" si="1"/>
        <v>11%</v>
      </c>
      <c r="O31" s="8">
        <v>319</v>
      </c>
      <c r="P31" s="8">
        <v>483</v>
      </c>
      <c r="Q31" s="8">
        <v>1003</v>
      </c>
      <c r="R31" s="8"/>
      <c r="S31" s="8">
        <v>2583.1</v>
      </c>
      <c r="T31" s="8">
        <v>142.93600000000001</v>
      </c>
      <c r="U31" s="8">
        <v>2440.1639999999998</v>
      </c>
      <c r="V31" s="8" t="str">
        <f t="shared" si="2"/>
        <v>6%</v>
      </c>
      <c r="W31" s="8">
        <v>500</v>
      </c>
      <c r="X31" s="8">
        <v>885</v>
      </c>
      <c r="Y31" s="8">
        <v>1721</v>
      </c>
      <c r="Z31" s="8"/>
      <c r="AA31" s="6">
        <v>925</v>
      </c>
      <c r="AB31" s="8">
        <v>73.564999999999998</v>
      </c>
      <c r="AC31" s="8">
        <v>851.43499999999995</v>
      </c>
      <c r="AD31" s="8" t="str">
        <f t="shared" si="3"/>
        <v>8%</v>
      </c>
      <c r="AE31" s="6">
        <v>530</v>
      </c>
      <c r="AF31" s="6">
        <v>800</v>
      </c>
      <c r="AG31" s="6">
        <v>1120</v>
      </c>
      <c r="AH31" s="6"/>
      <c r="AI31" s="6">
        <v>5935</v>
      </c>
      <c r="AJ31" s="8">
        <v>1563.8034</v>
      </c>
      <c r="AK31" s="8">
        <v>4371.1966000000002</v>
      </c>
      <c r="AL31" s="8" t="str">
        <f t="shared" si="4"/>
        <v>26%</v>
      </c>
      <c r="AM31" s="6">
        <v>2736</v>
      </c>
      <c r="AN31" s="6">
        <v>3697</v>
      </c>
      <c r="AO31" s="6">
        <v>5315</v>
      </c>
      <c r="AQ31" s="6"/>
      <c r="AR31" s="6"/>
    </row>
    <row r="32" spans="1:44" s="16" customFormat="1" x14ac:dyDescent="0.2">
      <c r="A32" s="17" t="s">
        <v>26</v>
      </c>
      <c r="B32" s="17"/>
      <c r="C32" s="7">
        <v>1811</v>
      </c>
      <c r="D32" s="8">
        <v>199</v>
      </c>
      <c r="E32" s="8">
        <f>C32-D32</f>
        <v>1612</v>
      </c>
      <c r="F32" s="8" t="str">
        <f t="shared" si="0"/>
        <v>11%</v>
      </c>
      <c r="G32" s="7">
        <v>378</v>
      </c>
      <c r="H32" s="7">
        <v>659</v>
      </c>
      <c r="I32" s="7">
        <v>1178</v>
      </c>
      <c r="J32" s="8"/>
      <c r="K32" s="8">
        <v>1620</v>
      </c>
      <c r="L32" s="6">
        <v>68</v>
      </c>
      <c r="M32" s="6">
        <f>K32-L32</f>
        <v>1552</v>
      </c>
      <c r="N32" s="8" t="str">
        <f t="shared" si="1"/>
        <v>4%</v>
      </c>
      <c r="O32" s="8">
        <v>319</v>
      </c>
      <c r="P32" s="8">
        <v>483</v>
      </c>
      <c r="Q32" s="8">
        <v>1003</v>
      </c>
      <c r="R32" s="8"/>
      <c r="S32" s="8">
        <v>1215</v>
      </c>
      <c r="T32" s="8">
        <v>232</v>
      </c>
      <c r="U32" s="8">
        <f>S32-T32</f>
        <v>983</v>
      </c>
      <c r="V32" s="8" t="str">
        <f t="shared" si="2"/>
        <v>19%</v>
      </c>
      <c r="W32" s="8">
        <v>500</v>
      </c>
      <c r="X32" s="8">
        <v>885</v>
      </c>
      <c r="Y32" s="8">
        <v>1721</v>
      </c>
      <c r="Z32" s="8"/>
      <c r="AA32" s="6">
        <v>1047.771</v>
      </c>
      <c r="AB32" s="8">
        <v>189</v>
      </c>
      <c r="AC32" s="8">
        <f>AA32-AB32</f>
        <v>858.77099999999996</v>
      </c>
      <c r="AD32" s="8" t="str">
        <f t="shared" si="3"/>
        <v>18%</v>
      </c>
      <c r="AE32" s="6">
        <v>530</v>
      </c>
      <c r="AF32" s="6">
        <v>800</v>
      </c>
      <c r="AG32" s="6">
        <v>1120</v>
      </c>
      <c r="AH32" s="6"/>
      <c r="AI32" s="6">
        <v>5417.4650000000001</v>
      </c>
      <c r="AJ32" s="8">
        <v>1890.818</v>
      </c>
      <c r="AK32" s="8">
        <f>AI32-AJ32</f>
        <v>3526.6469999999999</v>
      </c>
      <c r="AL32" s="8" t="str">
        <f t="shared" si="4"/>
        <v>35%</v>
      </c>
      <c r="AM32" s="6">
        <v>2736</v>
      </c>
      <c r="AN32" s="6">
        <v>3697</v>
      </c>
      <c r="AO32" s="6">
        <v>5315</v>
      </c>
      <c r="AQ32" s="6"/>
      <c r="AR32" s="6"/>
    </row>
    <row r="33" spans="1:44" s="16" customFormat="1" x14ac:dyDescent="0.2">
      <c r="A33" s="17" t="s">
        <v>27</v>
      </c>
      <c r="B33" s="15"/>
      <c r="C33" s="7">
        <v>779</v>
      </c>
      <c r="D33" s="18">
        <v>428.69900000000001</v>
      </c>
      <c r="E33" s="8">
        <f>C33-D33</f>
        <v>350.30099999999999</v>
      </c>
      <c r="F33" s="8" t="str">
        <f t="shared" si="0"/>
        <v>55%</v>
      </c>
      <c r="G33" s="7">
        <v>378</v>
      </c>
      <c r="H33" s="7">
        <v>659</v>
      </c>
      <c r="I33" s="7">
        <v>1178</v>
      </c>
      <c r="J33" s="8"/>
      <c r="K33" s="8">
        <v>696</v>
      </c>
      <c r="L33" s="8">
        <v>281.17500000000001</v>
      </c>
      <c r="M33" s="8">
        <f>K33-L33</f>
        <v>414.82499999999999</v>
      </c>
      <c r="N33" s="8" t="str">
        <f t="shared" si="1"/>
        <v>40%</v>
      </c>
      <c r="O33" s="8">
        <v>319</v>
      </c>
      <c r="P33" s="8">
        <v>483</v>
      </c>
      <c r="Q33" s="8">
        <v>1003</v>
      </c>
      <c r="R33" s="8"/>
      <c r="S33" s="8">
        <v>1176</v>
      </c>
      <c r="T33" s="8">
        <v>558.85599999999999</v>
      </c>
      <c r="U33" s="8">
        <f>S33-T33</f>
        <v>617.14400000000001</v>
      </c>
      <c r="V33" s="8" t="str">
        <f t="shared" si="2"/>
        <v>48%</v>
      </c>
      <c r="W33" s="8">
        <v>500</v>
      </c>
      <c r="X33" s="8">
        <v>885</v>
      </c>
      <c r="Y33" s="8">
        <v>1721</v>
      </c>
      <c r="Z33" s="8"/>
      <c r="AA33" s="8">
        <v>769.12699999999995</v>
      </c>
      <c r="AB33" s="8">
        <v>394.17230000000001</v>
      </c>
      <c r="AC33" s="8">
        <f>AA33-AB33</f>
        <v>374.95469999999995</v>
      </c>
      <c r="AD33" s="8" t="str">
        <f t="shared" si="3"/>
        <v>51%</v>
      </c>
      <c r="AE33" s="6">
        <v>530</v>
      </c>
      <c r="AF33" s="6">
        <v>800</v>
      </c>
      <c r="AG33" s="6">
        <v>1120</v>
      </c>
      <c r="AH33" s="6"/>
      <c r="AI33" s="6">
        <v>3910.2730000000001</v>
      </c>
      <c r="AJ33" s="8">
        <v>2477.2222999999999</v>
      </c>
      <c r="AK33" s="8">
        <f>AI33-AJ33</f>
        <v>1433.0507000000002</v>
      </c>
      <c r="AL33" s="8" t="str">
        <f t="shared" si="4"/>
        <v>63%</v>
      </c>
      <c r="AM33" s="6">
        <v>2736</v>
      </c>
      <c r="AN33" s="6">
        <v>3697</v>
      </c>
      <c r="AO33" s="6">
        <v>5315</v>
      </c>
      <c r="AQ33" s="6"/>
      <c r="AR33" s="6"/>
    </row>
    <row r="34" spans="1:44" s="16" customFormat="1" x14ac:dyDescent="0.2">
      <c r="A34" s="17" t="s">
        <v>28</v>
      </c>
      <c r="C34" s="16">
        <v>573</v>
      </c>
      <c r="D34" s="7">
        <v>417.11799999999999</v>
      </c>
      <c r="E34" s="8">
        <f>C34-D34</f>
        <v>155.88200000000001</v>
      </c>
      <c r="F34" s="8" t="str">
        <f t="shared" si="0"/>
        <v>73%</v>
      </c>
      <c r="G34" s="7">
        <v>378</v>
      </c>
      <c r="H34" s="7">
        <v>659</v>
      </c>
      <c r="I34" s="7">
        <v>1178</v>
      </c>
      <c r="K34" s="16">
        <v>391</v>
      </c>
      <c r="L34" s="8">
        <v>288.91700000000003</v>
      </c>
      <c r="M34" s="8">
        <f>K34-L34</f>
        <v>102.08299999999997</v>
      </c>
      <c r="N34" s="8" t="str">
        <f t="shared" si="1"/>
        <v>74%</v>
      </c>
      <c r="O34" s="8">
        <v>319</v>
      </c>
      <c r="P34" s="8">
        <v>483</v>
      </c>
      <c r="Q34" s="8">
        <v>1003</v>
      </c>
      <c r="S34" s="16">
        <v>454</v>
      </c>
      <c r="T34" s="8">
        <v>268.93299999999999</v>
      </c>
      <c r="U34" s="8">
        <f>S34-T34</f>
        <v>185.06700000000001</v>
      </c>
      <c r="V34" s="8" t="str">
        <f t="shared" si="2"/>
        <v>59%</v>
      </c>
      <c r="W34" s="8">
        <v>500</v>
      </c>
      <c r="X34" s="8">
        <v>885</v>
      </c>
      <c r="Y34" s="8">
        <v>1721</v>
      </c>
      <c r="AA34" s="16">
        <v>396.303</v>
      </c>
      <c r="AB34" s="8">
        <v>248.28550000000001</v>
      </c>
      <c r="AC34" s="8">
        <f>AA34-AB34</f>
        <v>148.01749999999998</v>
      </c>
      <c r="AD34" s="8" t="str">
        <f t="shared" si="3"/>
        <v>63%</v>
      </c>
      <c r="AE34" s="6">
        <v>530</v>
      </c>
      <c r="AF34" s="6">
        <v>800</v>
      </c>
      <c r="AG34" s="6">
        <v>1120</v>
      </c>
      <c r="AI34" s="16">
        <v>2483.078</v>
      </c>
      <c r="AJ34" s="8">
        <v>2059.9300000000003</v>
      </c>
      <c r="AK34" s="8">
        <f>AI34-AJ34</f>
        <v>423.14799999999968</v>
      </c>
      <c r="AL34" s="8" t="str">
        <f t="shared" si="4"/>
        <v>83%</v>
      </c>
      <c r="AM34" s="6">
        <v>2736</v>
      </c>
      <c r="AN34" s="6">
        <v>3697</v>
      </c>
      <c r="AO34" s="6">
        <v>5315</v>
      </c>
    </row>
    <row r="35" spans="1:44" hidden="1" x14ac:dyDescent="0.2">
      <c r="F35" s="10">
        <f>COLUMN()</f>
        <v>6</v>
      </c>
      <c r="N35" s="10">
        <f>COLUMN()</f>
        <v>14</v>
      </c>
      <c r="V35" s="10">
        <f>COLUMN()</f>
        <v>22</v>
      </c>
      <c r="AD35" s="10">
        <f>COLUMN()</f>
        <v>30</v>
      </c>
      <c r="AL35" s="10">
        <f>COLUMN()</f>
        <v>38</v>
      </c>
    </row>
    <row r="36" spans="1:44" x14ac:dyDescent="0.2">
      <c r="A36" s="9"/>
    </row>
    <row r="37" spans="1:44" x14ac:dyDescent="0.2">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row>
    <row r="38" spans="1:44" x14ac:dyDescent="0.2">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row>
    <row r="39" spans="1:44" x14ac:dyDescent="0.2">
      <c r="A39" s="1" t="s">
        <v>4</v>
      </c>
      <c r="B39" s="2" t="s">
        <v>3</v>
      </c>
      <c r="C39" s="7">
        <v>378</v>
      </c>
      <c r="D39" s="8"/>
      <c r="E39" s="8"/>
      <c r="F39" s="8"/>
      <c r="G39" s="8"/>
      <c r="H39" s="8"/>
      <c r="I39" s="8"/>
      <c r="J39" s="8"/>
      <c r="K39" s="8">
        <v>319</v>
      </c>
      <c r="L39" s="6"/>
      <c r="M39" s="6"/>
      <c r="N39" s="8"/>
      <c r="O39" s="8"/>
      <c r="P39" s="8"/>
      <c r="Q39" s="8"/>
      <c r="R39" s="8"/>
      <c r="S39" s="8">
        <v>500</v>
      </c>
      <c r="T39" s="8"/>
      <c r="U39" s="8"/>
      <c r="V39" s="8"/>
      <c r="W39" s="8"/>
      <c r="X39" s="8"/>
      <c r="Y39" s="8"/>
      <c r="Z39" s="8"/>
      <c r="AA39" s="6">
        <v>530</v>
      </c>
      <c r="AB39" s="8"/>
      <c r="AC39" s="8"/>
      <c r="AD39" s="6"/>
      <c r="AE39" s="6"/>
      <c r="AF39" s="6"/>
      <c r="AG39" s="6"/>
      <c r="AH39" s="6"/>
      <c r="AI39" s="6">
        <v>2736</v>
      </c>
      <c r="AJ39" s="8"/>
      <c r="AK39" s="8"/>
      <c r="AL39" s="6"/>
      <c r="AM39" s="6"/>
      <c r="AN39" s="6"/>
      <c r="AO39" s="6"/>
      <c r="AQ39" s="6"/>
      <c r="AR39" s="6"/>
    </row>
    <row r="40" spans="1:44" x14ac:dyDescent="0.2">
      <c r="A40" s="1" t="s">
        <v>5</v>
      </c>
      <c r="B40" s="2" t="s">
        <v>2</v>
      </c>
      <c r="C40" s="7">
        <v>659</v>
      </c>
      <c r="D40" s="8"/>
      <c r="E40" s="8"/>
      <c r="F40" s="8"/>
      <c r="G40" s="8"/>
      <c r="H40" s="8"/>
      <c r="I40" s="8"/>
      <c r="J40" s="8"/>
      <c r="K40" s="8">
        <v>483</v>
      </c>
      <c r="L40" s="6"/>
      <c r="M40" s="6"/>
      <c r="N40" s="8"/>
      <c r="O40" s="8"/>
      <c r="P40" s="8"/>
      <c r="Q40" s="8"/>
      <c r="R40" s="8"/>
      <c r="S40" s="8">
        <v>885</v>
      </c>
      <c r="T40" s="8"/>
      <c r="U40" s="8"/>
      <c r="V40" s="8"/>
      <c r="W40" s="8"/>
      <c r="X40" s="8"/>
      <c r="Y40" s="8"/>
      <c r="Z40" s="8"/>
      <c r="AA40" s="6">
        <v>800</v>
      </c>
      <c r="AB40" s="8"/>
      <c r="AC40" s="8"/>
      <c r="AD40" s="6"/>
      <c r="AE40" s="6"/>
      <c r="AF40" s="6"/>
      <c r="AG40" s="6"/>
      <c r="AH40" s="6"/>
      <c r="AI40" s="6">
        <v>3697</v>
      </c>
      <c r="AJ40" s="8"/>
      <c r="AK40" s="8"/>
      <c r="AL40" s="6"/>
      <c r="AM40" s="6"/>
      <c r="AN40" s="6"/>
      <c r="AO40" s="6"/>
      <c r="AQ40" s="6"/>
      <c r="AR40" s="6"/>
    </row>
    <row r="41" spans="1:44" x14ac:dyDescent="0.2">
      <c r="A41" s="1" t="s">
        <v>6</v>
      </c>
      <c r="B41" s="2" t="s">
        <v>1</v>
      </c>
      <c r="C41" s="7">
        <v>1178</v>
      </c>
      <c r="D41" s="8"/>
      <c r="E41" s="8"/>
      <c r="F41" s="8"/>
      <c r="G41" s="8"/>
      <c r="H41" s="8"/>
      <c r="I41" s="8"/>
      <c r="J41" s="8"/>
      <c r="K41" s="8">
        <v>1003</v>
      </c>
      <c r="L41" s="6"/>
      <c r="M41" s="6"/>
      <c r="N41" s="8"/>
      <c r="O41" s="8"/>
      <c r="P41" s="8"/>
      <c r="Q41" s="8"/>
      <c r="R41" s="8"/>
      <c r="S41" s="8">
        <v>1721</v>
      </c>
      <c r="T41" s="8"/>
      <c r="U41" s="8"/>
      <c r="V41" s="8"/>
      <c r="W41" s="8"/>
      <c r="X41" s="8"/>
      <c r="Y41" s="8"/>
      <c r="Z41" s="8"/>
      <c r="AA41" s="6">
        <v>1120</v>
      </c>
      <c r="AB41" s="8"/>
      <c r="AC41" s="8"/>
      <c r="AD41" s="6"/>
      <c r="AE41" s="6"/>
      <c r="AF41" s="6"/>
      <c r="AG41" s="6"/>
      <c r="AH41" s="6"/>
      <c r="AI41" s="6">
        <v>5315</v>
      </c>
      <c r="AJ41" s="8"/>
      <c r="AK41" s="8"/>
      <c r="AL41" s="6"/>
      <c r="AM41" s="6"/>
      <c r="AN41" s="6"/>
      <c r="AO41" s="6"/>
      <c r="AP41" s="8"/>
      <c r="AQ41" s="6"/>
      <c r="AR41" s="6"/>
    </row>
  </sheetData>
  <mergeCells count="10">
    <mergeCell ref="AK18:AL18"/>
    <mergeCell ref="E18:F18"/>
    <mergeCell ref="M18:N18"/>
    <mergeCell ref="U18:V18"/>
    <mergeCell ref="AC18:AD18"/>
    <mergeCell ref="C17:I17"/>
    <mergeCell ref="K17:Q17"/>
    <mergeCell ref="S17:Y17"/>
    <mergeCell ref="AA17:AG17"/>
    <mergeCell ref="AI17:AO17"/>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5</vt:i4>
      </vt:variant>
    </vt:vector>
  </HeadingPairs>
  <TitlesOfParts>
    <vt:vector size="6" baseType="lpstr">
      <vt:lpstr>Figure_data</vt:lpstr>
      <vt:lpstr>Gwydir</vt:lpstr>
      <vt:lpstr>Namoi</vt:lpstr>
      <vt:lpstr>Macquarie</vt:lpstr>
      <vt:lpstr>Lachlan</vt:lpstr>
      <vt:lpstr>Murrumbidgee</vt:lpstr>
    </vt:vector>
  </TitlesOfParts>
  <Company>CSS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Beecham</dc:creator>
  <cp:lastModifiedBy>Adrian H Lewis</cp:lastModifiedBy>
  <dcterms:created xsi:type="dcterms:W3CDTF">2011-12-09T00:46:01Z</dcterms:created>
  <dcterms:modified xsi:type="dcterms:W3CDTF">2016-02-16T09:40:12Z</dcterms:modified>
</cp:coreProperties>
</file>